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rvenakova\Documents\"/>
    </mc:Choice>
  </mc:AlternateContent>
  <bookViews>
    <workbookView xWindow="0" yWindow="0" windowWidth="15045" windowHeight="119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9" i="1" l="1"/>
  <c r="J93" i="1" l="1"/>
  <c r="J126" i="1"/>
  <c r="J125" i="1"/>
  <c r="H118" i="1" l="1"/>
  <c r="J118" i="1" s="1"/>
  <c r="H120" i="1"/>
  <c r="J120" i="1" s="1"/>
  <c r="J117" i="1"/>
  <c r="J116" i="1"/>
  <c r="J115" i="1"/>
  <c r="J124" i="1" l="1"/>
  <c r="J123" i="1"/>
  <c r="J121" i="1"/>
  <c r="J122" i="1"/>
  <c r="J114" i="1"/>
  <c r="J113" i="1"/>
  <c r="J112" i="1"/>
  <c r="J111" i="1" l="1"/>
  <c r="J12" i="1" s="1"/>
  <c r="J68" i="1"/>
  <c r="J100" i="1"/>
  <c r="J101" i="1"/>
  <c r="J97" i="1" l="1"/>
  <c r="J107" i="1" l="1"/>
  <c r="J106" i="1"/>
  <c r="J105" i="1"/>
  <c r="J104" i="1"/>
  <c r="J103" i="1"/>
  <c r="J102" i="1"/>
  <c r="J99" i="1"/>
  <c r="J98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7" i="1"/>
  <c r="J66" i="1"/>
  <c r="J65" i="1"/>
  <c r="J64" i="1"/>
  <c r="J63" i="1"/>
  <c r="J62" i="1"/>
  <c r="J96" i="1" l="1"/>
  <c r="J61" i="1"/>
  <c r="J70" i="1"/>
  <c r="J59" i="1" l="1"/>
  <c r="J11" i="1" s="1"/>
  <c r="J22" i="1" s="1"/>
  <c r="F26" i="1" l="1"/>
  <c r="J29" i="1"/>
  <c r="J26" i="1" s="1"/>
</calcChain>
</file>

<file path=xl/sharedStrings.xml><?xml version="1.0" encoding="utf-8"?>
<sst xmlns="http://schemas.openxmlformats.org/spreadsheetml/2006/main" count="232" uniqueCount="104">
  <si>
    <t>Súhrn cenovej ponuky objektu stavby</t>
  </si>
  <si>
    <t>Stavba:</t>
  </si>
  <si>
    <t>Objekt:</t>
  </si>
  <si>
    <t>Časť:</t>
  </si>
  <si>
    <t>Miesto:</t>
  </si>
  <si>
    <t>Objednávateľ:</t>
  </si>
  <si>
    <t>Vypracoval:</t>
  </si>
  <si>
    <t>Cena bez DPH</t>
  </si>
  <si>
    <t>Základ dane</t>
  </si>
  <si>
    <t>Sadzba dane</t>
  </si>
  <si>
    <t>Výška dane</t>
  </si>
  <si>
    <t>DPH</t>
  </si>
  <si>
    <t>základná</t>
  </si>
  <si>
    <t>Cena s DPH</t>
  </si>
  <si>
    <t>v</t>
  </si>
  <si>
    <t>EUR</t>
  </si>
  <si>
    <t>Dátum a podpis:</t>
  </si>
  <si>
    <t>Dátum:</t>
  </si>
  <si>
    <t>PČ</t>
  </si>
  <si>
    <t>Typ</t>
  </si>
  <si>
    <t>Kód</t>
  </si>
  <si>
    <t>Popis</t>
  </si>
  <si>
    <t>MJ</t>
  </si>
  <si>
    <t>Množstvo</t>
  </si>
  <si>
    <t>J.cena [EUR]</t>
  </si>
  <si>
    <t>Cena celkom bez DPH [EUR]</t>
  </si>
  <si>
    <t>Náklady z rozpočtu</t>
  </si>
  <si>
    <t>D</t>
  </si>
  <si>
    <t>769-1</t>
  </si>
  <si>
    <t>M</t>
  </si>
  <si>
    <t>ks</t>
  </si>
  <si>
    <t>K</t>
  </si>
  <si>
    <t>Inštalácia vonkajšej jednotky so zapojením na rozvody</t>
  </si>
  <si>
    <t xml:space="preserve">Podstavec pre vonkajšiu jednotku </t>
  </si>
  <si>
    <t xml:space="preserve">Inštalácia podstavca pre vonkajšiu jednotku </t>
  </si>
  <si>
    <t>Dodávka ovládačov pre vnútorné klimatizácie - diaľkové ovládače</t>
  </si>
  <si>
    <t>Inštalácia vnútornej jednotky</t>
  </si>
  <si>
    <t>769-2</t>
  </si>
  <si>
    <t>m</t>
  </si>
  <si>
    <t>Izolácia pre Cu potrubie - 15,88</t>
  </si>
  <si>
    <t>Izolácia pre Cu potrubie - 9,52</t>
  </si>
  <si>
    <t>Izolácia pre Cu potrubie - 6,35</t>
  </si>
  <si>
    <t>Realizácia izolácie pre potrubie</t>
  </si>
  <si>
    <t>Príchytky pre Cu potrubie, závitová tyč a objímka</t>
  </si>
  <si>
    <t>Montáž prichytenia pre Cu potrubie</t>
  </si>
  <si>
    <t>Rozbočovač chladiva REFNET ako odbočka pre vnútorné jednotky</t>
  </si>
  <si>
    <t>Inštalácia Rozbočovač chladiva REFNET ako odbočka pre vnútorné jednotky</t>
  </si>
  <si>
    <t>Chladivo R410A</t>
  </si>
  <si>
    <t>kg</t>
  </si>
  <si>
    <t>Dusík 10 kg</t>
  </si>
  <si>
    <t>kpl</t>
  </si>
  <si>
    <t>Komunikačný kábel medzi vnútornou a vonkajšou jednotkou</t>
  </si>
  <si>
    <t>Inštalácia komunikačného kábla</t>
  </si>
  <si>
    <t>Cu potrubie Pipe -12,07</t>
  </si>
  <si>
    <t>Cu potrubie Pipe - 19,05</t>
  </si>
  <si>
    <t>Izolácia pre Cu potrubie - 25,4</t>
  </si>
  <si>
    <t>Izolácia pre Cu potrubie - 12,07</t>
  </si>
  <si>
    <t>Izolácia pre Cu potrubie - 19,05</t>
  </si>
  <si>
    <t>769-3</t>
  </si>
  <si>
    <t>Podiel pridruženého materiálu</t>
  </si>
  <si>
    <t>Vypracovanie montážnej a skutkovej dokumentácie kompletného riešenia klimatizácie</t>
  </si>
  <si>
    <t>Revízne správy elektro</t>
  </si>
  <si>
    <t>Tlakové skúšky</t>
  </si>
  <si>
    <t>Dopravné náklady</t>
  </si>
  <si>
    <t>Žeriav pre umiestnenie vonkajších jednotiek na strechu</t>
  </si>
  <si>
    <t xml:space="preserve">Zváranie potrubí </t>
  </si>
  <si>
    <t xml:space="preserve">Režijné výkony a stavebná časť </t>
  </si>
  <si>
    <t xml:space="preserve">Prierazy na strechu </t>
  </si>
  <si>
    <t>Klimatizačné jednotky pre 2 NP - vetva 1</t>
  </si>
  <si>
    <t>CU medené rozvody pre klimatizácie - vetva 1</t>
  </si>
  <si>
    <t>Realizácia kastlíku vrátane malovky</t>
  </si>
  <si>
    <t xml:space="preserve">Podiel pridružených výkonov + prierazy chodba/vnútorná jednotka </t>
  </si>
  <si>
    <t>Vnútorná jednotka 2,6 kW</t>
  </si>
  <si>
    <t>Vnútorná jednotka 3,5 kW</t>
  </si>
  <si>
    <t xml:space="preserve">Kábel komunikačný madzi vnútornými a vonkajšou jednotkou </t>
  </si>
  <si>
    <t xml:space="preserve">Cu potrubie Pipe s izoláciou - 6,35 </t>
  </si>
  <si>
    <t xml:space="preserve">Cu potrubie Pipe s izoláciou - 9,52 </t>
  </si>
  <si>
    <t xml:space="preserve">Cu potrubie Pipe - 6,35 </t>
  </si>
  <si>
    <t xml:space="preserve">Cu potrubie Pipe - 9,52 </t>
  </si>
  <si>
    <t xml:space="preserve">Cu potrubie Pipe - 15,88 </t>
  </si>
  <si>
    <t xml:space="preserve">Cu potrubie Pipe - 25,4 </t>
  </si>
  <si>
    <t xml:space="preserve">Montáž Cu potrubia s izoláciou </t>
  </si>
  <si>
    <t xml:space="preserve">Prierazy na strechu s vyspravením </t>
  </si>
  <si>
    <t xml:space="preserve">Inštalácia komunikačného kábla </t>
  </si>
  <si>
    <t>Miestny úrad, Vývojová 8, 851 10 Bratislava</t>
  </si>
  <si>
    <t>Objednávateľ: MČ Bratislava-Rusovce, Vývojová 8, 851 10 Bratislava</t>
  </si>
  <si>
    <t>Položkový rozpočet</t>
  </si>
  <si>
    <t xml:space="preserve">Miesto: </t>
  </si>
  <si>
    <t>I. Etapa - Klimatizácia a montáž potrubných rozvodov</t>
  </si>
  <si>
    <t>II. Etapa - Klimatizácia a montáž potrubných rozvodov</t>
  </si>
  <si>
    <t>II. Etapa - 4+1 Multi Split</t>
  </si>
  <si>
    <t>I. Etapa</t>
  </si>
  <si>
    <t xml:space="preserve">Vonkajšia jednotka MRV-S systém, DC Inverter, výkon minimálne 28 kW, inštalácia na plochú strechu </t>
  </si>
  <si>
    <t>Vnútorná klimatizačná jednotka o výkone min. 2,2kW</t>
  </si>
  <si>
    <t>Vnútorná klimatizačná jednotka o výkone min. 2,8kW</t>
  </si>
  <si>
    <t>Klimatizácia vnútorných priestorov miestneho úradu vrátane elektroinštalácie</t>
  </si>
  <si>
    <t>Úprava existujúceho el. rozvádzača, úprava elektroinštalácie /dodanie 3f40A istenie a zvlášť podružné meranie el. spotreby chladenia/</t>
  </si>
  <si>
    <t xml:space="preserve">Úprava elektroinštalácie (napájanie vonkajšej jednotky) </t>
  </si>
  <si>
    <t>Stavba: Klimatizácia vnútorných priestorov miestneho úradu vrátane elektroinštalácie</t>
  </si>
  <si>
    <t xml:space="preserve">Vytvorenie kastlíku na chodbe zo sadrokartónu, rozmer 600x150. Materiál kompletne, sadrokartón, konštrukcia, malovka </t>
  </si>
  <si>
    <t xml:space="preserve">Montáž Cu potrubia pre klimatizácie </t>
  </si>
  <si>
    <t>N2XH-J 5x10 pre napájanie vonkajšej jednotky</t>
  </si>
  <si>
    <t>Inštalácia N2XH-J 5x10</t>
  </si>
  <si>
    <t>Vonkajšia jednotka pre 4 vnútorné 8,5 kW vrátane podstavca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</si>
</sst>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B]General"/>
    <numFmt numFmtId="165" formatCode="dd&quot;.&quot;mm&quot;.&quot;yyyy"/>
    <numFmt numFmtId="166" formatCode="[$-41B]#,##0.00"/>
    <numFmt numFmtId="167" formatCode="#,##0.00%"/>
    <numFmt numFmtId="168" formatCode="#,##0.000"/>
  </numFmts>
  <fonts count="23">
    <font>
      <sz val="11"/>
      <color theme="1"/>
      <name val="Calibri"/>
      <family val="2"/>
      <charset val="238"/>
      <scheme val="minor"/>
    </font>
    <font>
      <sz val="8"/>
      <color rgb="FF000000"/>
      <name val="Arial CE"/>
      <family val="2"/>
      <charset val="238"/>
    </font>
    <font>
      <b/>
      <sz val="14"/>
      <color rgb="FF000000"/>
      <name val="Arial CE1"/>
      <charset val="238"/>
    </font>
    <font>
      <sz val="10"/>
      <name val="Arial CE1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CE1"/>
      <charset val="238"/>
    </font>
    <font>
      <sz val="10"/>
      <color rgb="FF969696"/>
      <name val="Arial CE1"/>
      <charset val="238"/>
    </font>
    <font>
      <sz val="10"/>
      <color rgb="FF000000"/>
      <name val="Arial CE1"/>
      <charset val="238"/>
    </font>
    <font>
      <b/>
      <sz val="10"/>
      <color rgb="FF000000"/>
      <name val="Arial CE1"/>
      <charset val="238"/>
    </font>
    <font>
      <b/>
      <sz val="12"/>
      <color rgb="FF960000"/>
      <name val="Arial CE1"/>
      <charset val="238"/>
    </font>
    <font>
      <sz val="8"/>
      <color rgb="FF969696"/>
      <name val="Arial CE1"/>
      <charset val="238"/>
    </font>
    <font>
      <b/>
      <sz val="12"/>
      <color rgb="FF000000"/>
      <name val="Arial CE1"/>
      <charset val="238"/>
    </font>
    <font>
      <sz val="9"/>
      <color rgb="FF000000"/>
      <name val="Arial CE1"/>
      <charset val="238"/>
    </font>
    <font>
      <b/>
      <sz val="8"/>
      <color rgb="FF003366"/>
      <name val="Arial CE1"/>
      <charset val="238"/>
    </font>
    <font>
      <b/>
      <sz val="12"/>
      <color rgb="FF003366"/>
      <name val="Arial CE1"/>
      <charset val="238"/>
    </font>
    <font>
      <sz val="8"/>
      <color rgb="FF003366"/>
      <name val="Arial CE1"/>
      <charset val="238"/>
    </font>
    <font>
      <sz val="10"/>
      <color rgb="FF003366"/>
      <name val="Arial CE1"/>
      <charset val="238"/>
    </font>
    <font>
      <sz val="10"/>
      <color rgb="FF000000"/>
      <name val="Arial"/>
      <family val="2"/>
      <charset val="238"/>
    </font>
    <font>
      <i/>
      <sz val="9"/>
      <color rgb="FF000000"/>
      <name val="Arial CE1"/>
      <charset val="238"/>
    </font>
    <font>
      <b/>
      <sz val="12"/>
      <color rgb="FF000000"/>
      <name val="Arial CE"/>
      <family val="2"/>
      <charset val="238"/>
    </font>
    <font>
      <i/>
      <sz val="10"/>
      <color rgb="FF000000"/>
      <name val="Arial"/>
      <family val="2"/>
      <charset val="238"/>
    </font>
    <font>
      <b/>
      <sz val="10"/>
      <name val="Arial CE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D2D2D2"/>
      </patternFill>
    </fill>
    <fill>
      <patternFill patternType="solid">
        <fgColor rgb="FFD2D2D2"/>
        <bgColor rgb="FFD2D2D2"/>
      </patternFill>
    </fill>
    <fill>
      <patternFill patternType="solid">
        <fgColor rgb="FFD9D9D9"/>
        <bgColor rgb="FFD9D9D9"/>
      </patternFill>
    </fill>
    <fill>
      <patternFill patternType="solid">
        <fgColor rgb="FFBDD7EE"/>
        <bgColor rgb="FFBDD7EE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969696"/>
      </top>
      <bottom/>
      <diagonal/>
    </border>
    <border>
      <left/>
      <right style="medium">
        <color indexed="64"/>
      </right>
      <top style="thin">
        <color rgb="FF969696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67">
    <xf numFmtId="0" fontId="0" fillId="0" borderId="0" xfId="0"/>
    <xf numFmtId="164" fontId="1" fillId="0" borderId="0" xfId="1" applyProtection="1"/>
    <xf numFmtId="164" fontId="1" fillId="0" borderId="1" xfId="1" applyBorder="1" applyProtection="1"/>
    <xf numFmtId="164" fontId="1" fillId="0" borderId="2" xfId="1" applyBorder="1" applyProtection="1"/>
    <xf numFmtId="164" fontId="1" fillId="0" borderId="0" xfId="1" applyBorder="1" applyProtection="1"/>
    <xf numFmtId="164" fontId="2" fillId="0" borderId="0" xfId="1" applyFont="1" applyBorder="1" applyAlignment="1" applyProtection="1">
      <alignment horizontal="left" vertical="center"/>
    </xf>
    <xf numFmtId="164" fontId="1" fillId="0" borderId="3" xfId="1" applyBorder="1" applyProtection="1"/>
    <xf numFmtId="164" fontId="3" fillId="0" borderId="0" xfId="1" applyFont="1" applyBorder="1" applyAlignment="1" applyProtection="1">
      <alignment horizontal="left" vertical="center"/>
    </xf>
    <xf numFmtId="164" fontId="4" fillId="0" borderId="0" xfId="1" applyFont="1" applyBorder="1" applyProtection="1"/>
    <xf numFmtId="164" fontId="1" fillId="0" borderId="0" xfId="1" applyBorder="1" applyAlignment="1" applyProtection="1">
      <alignment vertical="center"/>
    </xf>
    <xf numFmtId="164" fontId="4" fillId="0" borderId="0" xfId="1" applyFont="1" applyBorder="1" applyAlignment="1" applyProtection="1">
      <alignment vertical="center"/>
    </xf>
    <xf numFmtId="164" fontId="1" fillId="0" borderId="3" xfId="1" applyBorder="1" applyAlignment="1" applyProtection="1">
      <alignment vertical="center"/>
    </xf>
    <xf numFmtId="164" fontId="6" fillId="0" borderId="0" xfId="1" applyFont="1" applyBorder="1" applyAlignment="1" applyProtection="1">
      <alignment vertical="center"/>
    </xf>
    <xf numFmtId="164" fontId="7" fillId="0" borderId="0" xfId="1" applyFont="1" applyBorder="1" applyAlignment="1" applyProtection="1">
      <alignment horizontal="left" vertical="center"/>
    </xf>
    <xf numFmtId="164" fontId="8" fillId="0" borderId="3" xfId="1" applyFont="1" applyBorder="1" applyAlignment="1" applyProtection="1">
      <alignment horizontal="left" vertical="center"/>
    </xf>
    <xf numFmtId="165" fontId="8" fillId="0" borderId="3" xfId="1" applyNumberFormat="1" applyFont="1" applyBorder="1" applyAlignment="1" applyProtection="1">
      <alignment horizontal="left" vertical="center"/>
    </xf>
    <xf numFmtId="164" fontId="1" fillId="0" borderId="4" xfId="1" applyBorder="1" applyAlignment="1" applyProtection="1">
      <alignment vertical="center"/>
    </xf>
    <xf numFmtId="164" fontId="1" fillId="0" borderId="5" xfId="1" applyBorder="1" applyAlignment="1" applyProtection="1">
      <alignment vertical="center"/>
    </xf>
    <xf numFmtId="164" fontId="9" fillId="0" borderId="0" xfId="1" applyFont="1" applyBorder="1" applyAlignment="1" applyProtection="1">
      <alignment horizontal="left" vertical="center"/>
    </xf>
    <xf numFmtId="166" fontId="10" fillId="0" borderId="3" xfId="1" applyNumberFormat="1" applyFont="1" applyBorder="1" applyAlignment="1" applyProtection="1">
      <alignment vertical="center"/>
    </xf>
    <xf numFmtId="164" fontId="7" fillId="0" borderId="0" xfId="1" applyFont="1" applyBorder="1" applyAlignment="1" applyProtection="1">
      <alignment horizontal="right" vertical="center"/>
    </xf>
    <xf numFmtId="164" fontId="7" fillId="0" borderId="3" xfId="1" applyFont="1" applyBorder="1" applyAlignment="1" applyProtection="1">
      <alignment horizontal="right" vertical="center"/>
    </xf>
    <xf numFmtId="164" fontId="11" fillId="0" borderId="0" xfId="1" applyFont="1" applyBorder="1" applyAlignment="1" applyProtection="1">
      <alignment horizontal="left" vertical="center"/>
    </xf>
    <xf numFmtId="166" fontId="7" fillId="0" borderId="0" xfId="1" applyNumberFormat="1" applyFont="1" applyBorder="1" applyAlignment="1" applyProtection="1">
      <alignment vertical="center"/>
    </xf>
    <xf numFmtId="167" fontId="7" fillId="0" borderId="0" xfId="1" applyNumberFormat="1" applyFont="1" applyBorder="1" applyAlignment="1" applyProtection="1">
      <alignment horizontal="right" vertical="center"/>
    </xf>
    <xf numFmtId="166" fontId="7" fillId="0" borderId="3" xfId="1" applyNumberFormat="1" applyFont="1" applyBorder="1" applyAlignment="1" applyProtection="1">
      <alignment vertical="center"/>
    </xf>
    <xf numFmtId="164" fontId="1" fillId="2" borderId="6" xfId="1" applyFill="1" applyBorder="1" applyAlignment="1" applyProtection="1">
      <alignment vertical="center"/>
    </xf>
    <xf numFmtId="164" fontId="12" fillId="2" borderId="6" xfId="1" applyFont="1" applyFill="1" applyBorder="1" applyAlignment="1" applyProtection="1">
      <alignment horizontal="left" vertical="center"/>
    </xf>
    <xf numFmtId="164" fontId="12" fillId="2" borderId="6" xfId="1" applyFont="1" applyFill="1" applyBorder="1" applyAlignment="1" applyProtection="1">
      <alignment horizontal="right" vertical="center"/>
    </xf>
    <xf numFmtId="164" fontId="12" fillId="2" borderId="6" xfId="1" applyFont="1" applyFill="1" applyBorder="1" applyAlignment="1" applyProtection="1">
      <alignment horizontal="center" vertical="center"/>
    </xf>
    <xf numFmtId="166" fontId="12" fillId="2" borderId="7" xfId="1" applyNumberFormat="1" applyFont="1" applyFill="1" applyBorder="1" applyAlignment="1" applyProtection="1">
      <alignment vertical="center"/>
    </xf>
    <xf numFmtId="164" fontId="7" fillId="0" borderId="8" xfId="1" applyFont="1" applyBorder="1" applyAlignment="1" applyProtection="1">
      <alignment horizontal="left" vertical="center"/>
    </xf>
    <xf numFmtId="164" fontId="1" fillId="0" borderId="8" xfId="1" applyBorder="1" applyAlignment="1" applyProtection="1">
      <alignment vertical="center"/>
    </xf>
    <xf numFmtId="164" fontId="7" fillId="0" borderId="8" xfId="1" applyFont="1" applyBorder="1" applyAlignment="1" applyProtection="1">
      <alignment horizontal="center" vertical="center"/>
    </xf>
    <xf numFmtId="164" fontId="7" fillId="0" borderId="9" xfId="1" applyFont="1" applyBorder="1" applyAlignment="1" applyProtection="1">
      <alignment horizontal="right" vertical="center"/>
    </xf>
    <xf numFmtId="164" fontId="1" fillId="0" borderId="10" xfId="1" applyBorder="1" applyAlignment="1" applyProtection="1">
      <alignment vertical="center"/>
    </xf>
    <xf numFmtId="164" fontId="1" fillId="0" borderId="11" xfId="1" applyBorder="1" applyAlignment="1" applyProtection="1">
      <alignment vertical="center"/>
    </xf>
    <xf numFmtId="164" fontId="1" fillId="0" borderId="1" xfId="1" applyBorder="1" applyAlignment="1" applyProtection="1">
      <alignment vertical="center" wrapText="1"/>
    </xf>
    <xf numFmtId="164" fontId="1" fillId="0" borderId="2" xfId="1" applyBorder="1" applyAlignment="1" applyProtection="1">
      <alignment vertical="center" wrapText="1"/>
    </xf>
    <xf numFmtId="164" fontId="1" fillId="0" borderId="0" xfId="1" applyBorder="1" applyAlignment="1" applyProtection="1">
      <alignment vertical="center" wrapText="1"/>
    </xf>
    <xf numFmtId="164" fontId="1" fillId="0" borderId="3" xfId="1" applyBorder="1" applyAlignment="1" applyProtection="1">
      <alignment vertical="center" wrapText="1"/>
    </xf>
    <xf numFmtId="164" fontId="7" fillId="0" borderId="13" xfId="1" applyFont="1" applyBorder="1" applyAlignment="1" applyProtection="1">
      <alignment horizontal="left" vertical="center"/>
    </xf>
    <xf numFmtId="164" fontId="1" fillId="0" borderId="14" xfId="1" applyBorder="1" applyAlignment="1" applyProtection="1">
      <alignment vertical="center" wrapText="1"/>
    </xf>
    <xf numFmtId="164" fontId="1" fillId="0" borderId="15" xfId="1" applyBorder="1" applyAlignment="1" applyProtection="1">
      <alignment vertical="center" wrapText="1"/>
    </xf>
    <xf numFmtId="164" fontId="1" fillId="0" borderId="16" xfId="1" applyBorder="1" applyAlignment="1" applyProtection="1">
      <alignment vertical="center" wrapText="1"/>
    </xf>
    <xf numFmtId="164" fontId="1" fillId="0" borderId="24" xfId="1" applyBorder="1" applyAlignment="1" applyProtection="1">
      <alignment vertical="center"/>
    </xf>
    <xf numFmtId="164" fontId="8" fillId="0" borderId="24" xfId="1" applyFont="1" applyBorder="1" applyAlignment="1" applyProtection="1">
      <alignment horizontal="left" vertical="center"/>
    </xf>
    <xf numFmtId="164" fontId="7" fillId="0" borderId="24" xfId="1" applyFont="1" applyBorder="1" applyAlignment="1" applyProtection="1">
      <alignment horizontal="left" vertical="center"/>
    </xf>
    <xf numFmtId="165" fontId="8" fillId="0" borderId="25" xfId="1" applyNumberFormat="1" applyFont="1" applyBorder="1" applyAlignment="1" applyProtection="1">
      <alignment horizontal="left" vertical="center"/>
    </xf>
    <xf numFmtId="164" fontId="13" fillId="6" borderId="13" xfId="1" applyFont="1" applyFill="1" applyBorder="1" applyAlignment="1" applyProtection="1">
      <alignment horizontal="center" vertical="center"/>
    </xf>
    <xf numFmtId="164" fontId="13" fillId="6" borderId="24" xfId="1" applyFont="1" applyFill="1" applyBorder="1" applyAlignment="1" applyProtection="1">
      <alignment horizontal="center" vertical="center"/>
    </xf>
    <xf numFmtId="49" fontId="13" fillId="6" borderId="24" xfId="1" applyNumberFormat="1" applyFont="1" applyFill="1" applyBorder="1" applyAlignment="1" applyProtection="1">
      <alignment horizontal="left" vertical="center" wrapText="1"/>
    </xf>
    <xf numFmtId="164" fontId="13" fillId="6" borderId="24" xfId="1" applyFont="1" applyFill="1" applyBorder="1" applyAlignment="1" applyProtection="1">
      <alignment horizontal="left" vertical="center" wrapText="1"/>
    </xf>
    <xf numFmtId="164" fontId="13" fillId="6" borderId="24" xfId="1" applyFont="1" applyFill="1" applyBorder="1" applyAlignment="1" applyProtection="1">
      <alignment horizontal="center" vertical="center" wrapText="1"/>
    </xf>
    <xf numFmtId="168" fontId="13" fillId="6" borderId="24" xfId="1" applyNumberFormat="1" applyFont="1" applyFill="1" applyBorder="1" applyAlignment="1" applyProtection="1">
      <alignment vertical="center"/>
    </xf>
    <xf numFmtId="166" fontId="13" fillId="6" borderId="24" xfId="1" applyNumberFormat="1" applyFont="1" applyFill="1" applyBorder="1" applyAlignment="1" applyProtection="1">
      <alignment vertical="center"/>
      <protection locked="0"/>
    </xf>
    <xf numFmtId="166" fontId="13" fillId="6" borderId="25" xfId="1" applyNumberFormat="1" applyFont="1" applyFill="1" applyBorder="1" applyAlignment="1" applyProtection="1">
      <alignment vertical="center"/>
    </xf>
    <xf numFmtId="4" fontId="18" fillId="6" borderId="24" xfId="0" applyNumberFormat="1" applyFont="1" applyFill="1" applyBorder="1" applyAlignment="1">
      <alignment vertical="top" wrapText="1"/>
    </xf>
    <xf numFmtId="164" fontId="1" fillId="0" borderId="0" xfId="1" applyBorder="1" applyAlignment="1">
      <alignment vertical="center"/>
    </xf>
    <xf numFmtId="164" fontId="1" fillId="0" borderId="30" xfId="1" applyBorder="1" applyProtection="1"/>
    <xf numFmtId="164" fontId="1" fillId="0" borderId="31" xfId="1" applyBorder="1" applyProtection="1"/>
    <xf numFmtId="164" fontId="1" fillId="0" borderId="31" xfId="1" applyBorder="1" applyAlignment="1" applyProtection="1">
      <alignment vertical="center"/>
    </xf>
    <xf numFmtId="164" fontId="1" fillId="2" borderId="32" xfId="1" applyFill="1" applyBorder="1" applyAlignment="1" applyProtection="1">
      <alignment vertical="center"/>
    </xf>
    <xf numFmtId="164" fontId="1" fillId="0" borderId="33" xfId="1" applyBorder="1" applyAlignment="1" applyProtection="1">
      <alignment vertical="center"/>
    </xf>
    <xf numFmtId="164" fontId="13" fillId="6" borderId="12" xfId="1" applyFont="1" applyFill="1" applyBorder="1" applyAlignment="1" applyProtection="1">
      <alignment horizontal="center" vertical="center"/>
    </xf>
    <xf numFmtId="164" fontId="13" fillId="6" borderId="27" xfId="1" applyFont="1" applyFill="1" applyBorder="1" applyAlignment="1" applyProtection="1">
      <alignment horizontal="center" vertical="center"/>
    </xf>
    <xf numFmtId="49" fontId="13" fillId="6" borderId="27" xfId="1" applyNumberFormat="1" applyFont="1" applyFill="1" applyBorder="1" applyAlignment="1" applyProtection="1">
      <alignment horizontal="left" vertical="center" wrapText="1"/>
    </xf>
    <xf numFmtId="164" fontId="13" fillId="6" borderId="27" xfId="1" applyFont="1" applyFill="1" applyBorder="1" applyAlignment="1" applyProtection="1">
      <alignment horizontal="left" vertical="center" wrapText="1"/>
    </xf>
    <xf numFmtId="164" fontId="13" fillId="6" borderId="27" xfId="1" applyFont="1" applyFill="1" applyBorder="1" applyAlignment="1" applyProtection="1">
      <alignment horizontal="center" vertical="center" wrapText="1"/>
    </xf>
    <xf numFmtId="168" fontId="13" fillId="6" borderId="27" xfId="1" applyNumberFormat="1" applyFont="1" applyFill="1" applyBorder="1" applyAlignment="1" applyProtection="1">
      <alignment vertical="center"/>
    </xf>
    <xf numFmtId="166" fontId="13" fillId="6" borderId="40" xfId="1" applyNumberFormat="1" applyFont="1" applyFill="1" applyBorder="1" applyAlignment="1" applyProtection="1">
      <alignment vertical="center"/>
    </xf>
    <xf numFmtId="164" fontId="16" fillId="5" borderId="41" xfId="1" applyFont="1" applyFill="1" applyBorder="1" applyProtection="1"/>
    <xf numFmtId="164" fontId="16" fillId="5" borderId="42" xfId="1" applyFont="1" applyFill="1" applyBorder="1" applyAlignment="1" applyProtection="1">
      <alignment horizontal="left"/>
    </xf>
    <xf numFmtId="164" fontId="17" fillId="5" borderId="42" xfId="1" applyFont="1" applyFill="1" applyBorder="1" applyAlignment="1" applyProtection="1">
      <alignment horizontal="left"/>
    </xf>
    <xf numFmtId="164" fontId="16" fillId="5" borderId="42" xfId="1" applyFont="1" applyFill="1" applyBorder="1" applyProtection="1"/>
    <xf numFmtId="166" fontId="17" fillId="5" borderId="43" xfId="1" applyNumberFormat="1" applyFont="1" applyFill="1" applyBorder="1" applyProtection="1"/>
    <xf numFmtId="166" fontId="13" fillId="6" borderId="27" xfId="1" applyNumberFormat="1" applyFont="1" applyFill="1" applyBorder="1" applyAlignment="1" applyProtection="1">
      <alignment vertical="center"/>
      <protection locked="0"/>
    </xf>
    <xf numFmtId="164" fontId="14" fillId="4" borderId="34" xfId="1" applyFont="1" applyFill="1" applyBorder="1" applyProtection="1"/>
    <xf numFmtId="164" fontId="14" fillId="4" borderId="35" xfId="1" applyFont="1" applyFill="1" applyBorder="1" applyAlignment="1" applyProtection="1">
      <alignment horizontal="left"/>
    </xf>
    <xf numFmtId="164" fontId="15" fillId="4" borderId="35" xfId="1" applyFont="1" applyFill="1" applyBorder="1" applyAlignment="1" applyProtection="1">
      <alignment horizontal="left"/>
    </xf>
    <xf numFmtId="164" fontId="14" fillId="4" borderId="35" xfId="1" applyFont="1" applyFill="1" applyBorder="1" applyProtection="1"/>
    <xf numFmtId="166" fontId="15" fillId="4" borderId="36" xfId="1" applyNumberFormat="1" applyFont="1" applyFill="1" applyBorder="1" applyProtection="1"/>
    <xf numFmtId="164" fontId="16" fillId="5" borderId="44" xfId="1" applyFont="1" applyFill="1" applyBorder="1" applyProtection="1"/>
    <xf numFmtId="164" fontId="16" fillId="5" borderId="45" xfId="1" applyFont="1" applyFill="1" applyBorder="1" applyAlignment="1" applyProtection="1">
      <alignment horizontal="left"/>
    </xf>
    <xf numFmtId="164" fontId="17" fillId="5" borderId="45" xfId="1" applyFont="1" applyFill="1" applyBorder="1" applyAlignment="1" applyProtection="1">
      <alignment horizontal="left"/>
    </xf>
    <xf numFmtId="164" fontId="16" fillId="5" borderId="45" xfId="1" applyFont="1" applyFill="1" applyBorder="1" applyProtection="1"/>
    <xf numFmtId="166" fontId="17" fillId="5" borderId="46" xfId="1" applyNumberFormat="1" applyFont="1" applyFill="1" applyBorder="1" applyProtection="1"/>
    <xf numFmtId="164" fontId="10" fillId="0" borderId="37" xfId="1" applyFont="1" applyBorder="1" applyAlignment="1" applyProtection="1">
      <alignment horizontal="left" vertical="center"/>
    </xf>
    <xf numFmtId="164" fontId="1" fillId="0" borderId="38" xfId="1" applyBorder="1" applyAlignment="1" applyProtection="1">
      <alignment vertical="center"/>
    </xf>
    <xf numFmtId="166" fontId="10" fillId="0" borderId="39" xfId="1" applyNumberFormat="1" applyFont="1" applyBorder="1" applyProtection="1"/>
    <xf numFmtId="164" fontId="13" fillId="3" borderId="44" xfId="1" applyFont="1" applyFill="1" applyBorder="1" applyAlignment="1" applyProtection="1">
      <alignment horizontal="center" vertical="center" wrapText="1"/>
    </xf>
    <xf numFmtId="164" fontId="13" fillId="3" borderId="45" xfId="1" applyFont="1" applyFill="1" applyBorder="1" applyAlignment="1" applyProtection="1">
      <alignment horizontal="center" vertical="center" wrapText="1"/>
    </xf>
    <xf numFmtId="164" fontId="13" fillId="3" borderId="46" xfId="1" applyFont="1" applyFill="1" applyBorder="1" applyAlignment="1" applyProtection="1">
      <alignment horizontal="center" vertical="center" wrapText="1"/>
    </xf>
    <xf numFmtId="164" fontId="19" fillId="6" borderId="24" xfId="1" applyFont="1" applyFill="1" applyBorder="1" applyAlignment="1" applyProtection="1">
      <alignment horizontal="left" vertical="center" wrapText="1"/>
    </xf>
    <xf numFmtId="164" fontId="19" fillId="6" borderId="26" xfId="1" applyFont="1" applyFill="1" applyBorder="1" applyAlignment="1" applyProtection="1">
      <alignment horizontal="left" vertical="center" wrapText="1"/>
    </xf>
    <xf numFmtId="164" fontId="19" fillId="6" borderId="27" xfId="1" applyFont="1" applyFill="1" applyBorder="1" applyAlignment="1" applyProtection="1">
      <alignment horizontal="left" vertical="center" wrapText="1"/>
    </xf>
    <xf numFmtId="166" fontId="13" fillId="6" borderId="47" xfId="1" applyNumberFormat="1" applyFont="1" applyFill="1" applyBorder="1" applyAlignment="1" applyProtection="1">
      <alignment vertical="center"/>
    </xf>
    <xf numFmtId="166" fontId="13" fillId="6" borderId="24" xfId="1" applyNumberFormat="1" applyFont="1" applyFill="1" applyBorder="1" applyAlignment="1" applyProtection="1">
      <alignment vertical="center"/>
    </xf>
    <xf numFmtId="164" fontId="13" fillId="6" borderId="34" xfId="1" applyFont="1" applyFill="1" applyBorder="1" applyAlignment="1" applyProtection="1">
      <alignment horizontal="center" vertical="center"/>
    </xf>
    <xf numFmtId="164" fontId="13" fillId="6" borderId="35" xfId="1" applyFont="1" applyFill="1" applyBorder="1" applyAlignment="1" applyProtection="1">
      <alignment horizontal="center" vertical="center"/>
    </xf>
    <xf numFmtId="49" fontId="13" fillId="6" borderId="35" xfId="1" applyNumberFormat="1" applyFont="1" applyFill="1" applyBorder="1" applyAlignment="1" applyProtection="1">
      <alignment horizontal="left" vertical="center" wrapText="1"/>
    </xf>
    <xf numFmtId="164" fontId="13" fillId="6" borderId="35" xfId="1" applyFont="1" applyFill="1" applyBorder="1" applyAlignment="1" applyProtection="1">
      <alignment horizontal="center" vertical="center" wrapText="1"/>
    </xf>
    <xf numFmtId="168" fontId="13" fillId="6" borderId="35" xfId="1" applyNumberFormat="1" applyFont="1" applyFill="1" applyBorder="1" applyAlignment="1" applyProtection="1">
      <alignment vertical="center"/>
    </xf>
    <xf numFmtId="166" fontId="13" fillId="6" borderId="36" xfId="1" applyNumberFormat="1" applyFont="1" applyFill="1" applyBorder="1" applyAlignment="1" applyProtection="1">
      <alignment vertical="center"/>
    </xf>
    <xf numFmtId="164" fontId="19" fillId="6" borderId="24" xfId="1" applyFont="1" applyFill="1" applyBorder="1" applyAlignment="1" applyProtection="1">
      <alignment horizontal="center" vertical="center"/>
    </xf>
    <xf numFmtId="164" fontId="19" fillId="6" borderId="13" xfId="1" applyFont="1" applyFill="1" applyBorder="1" applyAlignment="1" applyProtection="1">
      <alignment horizontal="center" vertical="center"/>
    </xf>
    <xf numFmtId="49" fontId="19" fillId="6" borderId="24" xfId="1" applyNumberFormat="1" applyFont="1" applyFill="1" applyBorder="1" applyAlignment="1" applyProtection="1">
      <alignment horizontal="left" vertical="center" wrapText="1"/>
    </xf>
    <xf numFmtId="164" fontId="19" fillId="6" borderId="24" xfId="1" applyFont="1" applyFill="1" applyBorder="1" applyAlignment="1" applyProtection="1">
      <alignment horizontal="center" vertical="center" wrapText="1"/>
    </xf>
    <xf numFmtId="168" fontId="19" fillId="6" borderId="24" xfId="1" applyNumberFormat="1" applyFont="1" applyFill="1" applyBorder="1" applyAlignment="1" applyProtection="1">
      <alignment vertical="center"/>
    </xf>
    <xf numFmtId="166" fontId="19" fillId="6" borderId="24" xfId="1" applyNumberFormat="1" applyFont="1" applyFill="1" applyBorder="1" applyAlignment="1" applyProtection="1">
      <alignment vertical="center"/>
      <protection locked="0"/>
    </xf>
    <xf numFmtId="166" fontId="19" fillId="6" borderId="25" xfId="1" applyNumberFormat="1" applyFont="1" applyFill="1" applyBorder="1" applyAlignment="1" applyProtection="1">
      <alignment vertical="center"/>
    </xf>
    <xf numFmtId="164" fontId="19" fillId="6" borderId="28" xfId="1" applyFont="1" applyFill="1" applyBorder="1" applyAlignment="1" applyProtection="1">
      <alignment horizontal="center" vertical="center"/>
    </xf>
    <xf numFmtId="164" fontId="19" fillId="6" borderId="26" xfId="1" applyFont="1" applyFill="1" applyBorder="1" applyAlignment="1" applyProtection="1">
      <alignment horizontal="center" vertical="center"/>
    </xf>
    <xf numFmtId="49" fontId="19" fillId="6" borderId="26" xfId="1" applyNumberFormat="1" applyFont="1" applyFill="1" applyBorder="1" applyAlignment="1" applyProtection="1">
      <alignment horizontal="left" vertical="center" wrapText="1"/>
    </xf>
    <xf numFmtId="164" fontId="19" fillId="6" borderId="26" xfId="1" applyFont="1" applyFill="1" applyBorder="1" applyAlignment="1" applyProtection="1">
      <alignment horizontal="center" vertical="center" wrapText="1"/>
    </xf>
    <xf numFmtId="168" fontId="19" fillId="6" borderId="26" xfId="1" applyNumberFormat="1" applyFont="1" applyFill="1" applyBorder="1" applyAlignment="1" applyProtection="1">
      <alignment vertical="center"/>
    </xf>
    <xf numFmtId="166" fontId="19" fillId="6" borderId="26" xfId="1" applyNumberFormat="1" applyFont="1" applyFill="1" applyBorder="1" applyAlignment="1" applyProtection="1">
      <alignment vertical="center"/>
      <protection locked="0"/>
    </xf>
    <xf numFmtId="166" fontId="19" fillId="6" borderId="29" xfId="1" applyNumberFormat="1" applyFont="1" applyFill="1" applyBorder="1" applyAlignment="1" applyProtection="1">
      <alignment vertical="center"/>
    </xf>
    <xf numFmtId="164" fontId="19" fillId="6" borderId="12" xfId="1" applyFont="1" applyFill="1" applyBorder="1" applyAlignment="1" applyProtection="1">
      <alignment horizontal="center" vertical="center"/>
    </xf>
    <xf numFmtId="164" fontId="19" fillId="6" borderId="27" xfId="1" applyFont="1" applyFill="1" applyBorder="1" applyAlignment="1" applyProtection="1">
      <alignment horizontal="center" vertical="center"/>
    </xf>
    <xf numFmtId="49" fontId="19" fillId="6" borderId="27" xfId="1" applyNumberFormat="1" applyFont="1" applyFill="1" applyBorder="1" applyAlignment="1" applyProtection="1">
      <alignment horizontal="left" vertical="center" wrapText="1"/>
    </xf>
    <xf numFmtId="164" fontId="19" fillId="6" borderId="27" xfId="1" applyFont="1" applyFill="1" applyBorder="1" applyAlignment="1" applyProtection="1">
      <alignment horizontal="center" vertical="center" wrapText="1"/>
    </xf>
    <xf numFmtId="168" fontId="19" fillId="6" borderId="27" xfId="1" applyNumberFormat="1" applyFont="1" applyFill="1" applyBorder="1" applyAlignment="1" applyProtection="1">
      <alignment vertical="center"/>
    </xf>
    <xf numFmtId="166" fontId="19" fillId="6" borderId="27" xfId="1" applyNumberFormat="1" applyFont="1" applyFill="1" applyBorder="1" applyAlignment="1" applyProtection="1">
      <alignment vertical="center"/>
      <protection locked="0"/>
    </xf>
    <xf numFmtId="166" fontId="19" fillId="6" borderId="40" xfId="1" applyNumberFormat="1" applyFont="1" applyFill="1" applyBorder="1" applyAlignment="1" applyProtection="1">
      <alignment vertical="center"/>
    </xf>
    <xf numFmtId="4" fontId="21" fillId="6" borderId="24" xfId="0" applyNumberFormat="1" applyFont="1" applyFill="1" applyBorder="1" applyAlignment="1">
      <alignment vertical="top" wrapText="1"/>
    </xf>
    <xf numFmtId="164" fontId="19" fillId="6" borderId="34" xfId="1" applyFont="1" applyFill="1" applyBorder="1" applyAlignment="1" applyProtection="1">
      <alignment horizontal="center" vertical="center"/>
    </xf>
    <xf numFmtId="164" fontId="19" fillId="6" borderId="35" xfId="1" applyFont="1" applyFill="1" applyBorder="1" applyAlignment="1" applyProtection="1">
      <alignment horizontal="center" vertical="center"/>
    </xf>
    <xf numFmtId="49" fontId="19" fillId="6" borderId="35" xfId="1" applyNumberFormat="1" applyFont="1" applyFill="1" applyBorder="1" applyAlignment="1" applyProtection="1">
      <alignment horizontal="left" vertical="center" wrapText="1"/>
    </xf>
    <xf numFmtId="164" fontId="19" fillId="6" borderId="35" xfId="1" applyFont="1" applyFill="1" applyBorder="1" applyAlignment="1" applyProtection="1">
      <alignment horizontal="left" vertical="center" wrapText="1"/>
    </xf>
    <xf numFmtId="164" fontId="19" fillId="6" borderId="35" xfId="1" applyFont="1" applyFill="1" applyBorder="1" applyAlignment="1" applyProtection="1">
      <alignment horizontal="center" vertical="center" wrapText="1"/>
    </xf>
    <xf numFmtId="168" fontId="19" fillId="6" borderId="35" xfId="1" applyNumberFormat="1" applyFont="1" applyFill="1" applyBorder="1" applyAlignment="1" applyProtection="1">
      <alignment vertical="center"/>
    </xf>
    <xf numFmtId="166" fontId="19" fillId="6" borderId="35" xfId="1" applyNumberFormat="1" applyFont="1" applyFill="1" applyBorder="1" applyAlignment="1" applyProtection="1">
      <alignment vertical="center"/>
      <protection locked="0"/>
    </xf>
    <xf numFmtId="166" fontId="19" fillId="6" borderId="36" xfId="1" applyNumberFormat="1" applyFont="1" applyFill="1" applyBorder="1" applyAlignment="1" applyProtection="1">
      <alignment vertical="center"/>
    </xf>
    <xf numFmtId="164" fontId="10" fillId="0" borderId="41" xfId="1" applyFont="1" applyBorder="1" applyAlignment="1" applyProtection="1">
      <alignment horizontal="left" vertical="center"/>
    </xf>
    <xf numFmtId="164" fontId="1" fillId="0" borderId="42" xfId="1" applyBorder="1" applyAlignment="1" applyProtection="1">
      <alignment vertical="center"/>
    </xf>
    <xf numFmtId="164" fontId="20" fillId="0" borderId="42" xfId="1" applyFont="1" applyBorder="1" applyAlignment="1" applyProtection="1">
      <alignment vertical="center"/>
    </xf>
    <xf numFmtId="166" fontId="10" fillId="0" borderId="43" xfId="1" applyNumberFormat="1" applyFont="1" applyBorder="1" applyProtection="1"/>
    <xf numFmtId="164" fontId="16" fillId="5" borderId="48" xfId="1" applyFont="1" applyFill="1" applyBorder="1" applyProtection="1"/>
    <xf numFmtId="164" fontId="16" fillId="5" borderId="49" xfId="1" applyFont="1" applyFill="1" applyBorder="1" applyAlignment="1" applyProtection="1">
      <alignment horizontal="left"/>
    </xf>
    <xf numFmtId="164" fontId="17" fillId="5" borderId="49" xfId="1" applyFont="1" applyFill="1" applyBorder="1" applyAlignment="1" applyProtection="1">
      <alignment horizontal="left"/>
    </xf>
    <xf numFmtId="164" fontId="16" fillId="5" borderId="49" xfId="1" applyFont="1" applyFill="1" applyBorder="1" applyProtection="1"/>
    <xf numFmtId="166" fontId="17" fillId="5" borderId="50" xfId="1" applyNumberFormat="1" applyFont="1" applyFill="1" applyBorder="1" applyProtection="1"/>
    <xf numFmtId="164" fontId="1" fillId="0" borderId="30" xfId="1" applyBorder="1" applyAlignment="1" applyProtection="1">
      <alignment vertical="center"/>
    </xf>
    <xf numFmtId="164" fontId="7" fillId="0" borderId="37" xfId="1" applyFont="1" applyBorder="1" applyAlignment="1" applyProtection="1">
      <alignment horizontal="left" vertical="center"/>
    </xf>
    <xf numFmtId="164" fontId="2" fillId="0" borderId="31" xfId="1" applyFont="1" applyBorder="1" applyAlignment="1" applyProtection="1">
      <alignment horizontal="left" vertical="center"/>
    </xf>
    <xf numFmtId="164" fontId="7" fillId="0" borderId="28" xfId="1" applyFont="1" applyBorder="1" applyAlignment="1" applyProtection="1">
      <alignment horizontal="left" vertical="center"/>
    </xf>
    <xf numFmtId="164" fontId="1" fillId="0" borderId="26" xfId="1" applyBorder="1" applyAlignment="1" applyProtection="1">
      <alignment vertical="center"/>
    </xf>
    <xf numFmtId="164" fontId="8" fillId="0" borderId="26" xfId="1" applyFont="1" applyBorder="1" applyAlignment="1" applyProtection="1">
      <alignment horizontal="left" vertical="center"/>
    </xf>
    <xf numFmtId="164" fontId="7" fillId="0" borderId="26" xfId="1" applyFont="1" applyBorder="1" applyAlignment="1" applyProtection="1">
      <alignment horizontal="left" vertical="center"/>
    </xf>
    <xf numFmtId="164" fontId="8" fillId="0" borderId="29" xfId="1" applyFont="1" applyBorder="1" applyAlignment="1" applyProtection="1">
      <alignment horizontal="left" vertical="center" wrapText="1"/>
    </xf>
    <xf numFmtId="164" fontId="22" fillId="0" borderId="0" xfId="1" applyFont="1" applyBorder="1" applyAlignment="1" applyProtection="1">
      <alignment horizontal="left" vertical="center" wrapText="1"/>
    </xf>
    <xf numFmtId="0" fontId="5" fillId="0" borderId="0" xfId="0" applyFont="1" applyBorder="1"/>
    <xf numFmtId="164" fontId="1" fillId="0" borderId="17" xfId="1" applyBorder="1" applyAlignment="1" applyProtection="1">
      <alignment horizontal="center" vertical="center"/>
    </xf>
    <xf numFmtId="164" fontId="1" fillId="0" borderId="18" xfId="1" applyBorder="1" applyAlignment="1" applyProtection="1">
      <alignment horizontal="center" vertical="center"/>
    </xf>
    <xf numFmtId="164" fontId="1" fillId="0" borderId="22" xfId="1" applyBorder="1" applyAlignment="1" applyProtection="1">
      <alignment horizontal="center" vertical="center"/>
    </xf>
    <xf numFmtId="164" fontId="1" fillId="0" borderId="23" xfId="1" applyBorder="1" applyAlignment="1" applyProtection="1">
      <alignment horizontal="center" vertical="center"/>
    </xf>
    <xf numFmtId="164" fontId="7" fillId="0" borderId="19" xfId="1" applyFont="1" applyBorder="1" applyAlignment="1" applyProtection="1">
      <alignment horizontal="left" vertical="center" wrapText="1"/>
    </xf>
    <xf numFmtId="164" fontId="7" fillId="0" borderId="20" xfId="1" applyFont="1" applyBorder="1" applyAlignment="1" applyProtection="1">
      <alignment horizontal="left" vertical="center" wrapText="1"/>
    </xf>
    <xf numFmtId="164" fontId="7" fillId="0" borderId="18" xfId="1" applyFont="1" applyBorder="1" applyAlignment="1" applyProtection="1">
      <alignment horizontal="left" vertical="center" wrapText="1"/>
    </xf>
    <xf numFmtId="164" fontId="7" fillId="0" borderId="14" xfId="1" applyFont="1" applyBorder="1" applyAlignment="1" applyProtection="1">
      <alignment horizontal="left" vertical="center" wrapText="1"/>
    </xf>
    <xf numFmtId="164" fontId="7" fillId="0" borderId="15" xfId="1" applyFont="1" applyBorder="1" applyAlignment="1" applyProtection="1">
      <alignment horizontal="left" vertical="center" wrapText="1"/>
    </xf>
    <xf numFmtId="164" fontId="7" fillId="0" borderId="23" xfId="1" applyFont="1" applyBorder="1" applyAlignment="1" applyProtection="1">
      <alignment horizontal="left" vertical="center" wrapText="1"/>
    </xf>
    <xf numFmtId="164" fontId="1" fillId="0" borderId="19" xfId="1" applyBorder="1" applyAlignment="1" applyProtection="1">
      <alignment horizontal="center" vertical="center"/>
    </xf>
    <xf numFmtId="164" fontId="1" fillId="0" borderId="21" xfId="1" applyBorder="1" applyAlignment="1" applyProtection="1">
      <alignment horizontal="center" vertical="center"/>
    </xf>
    <xf numFmtId="164" fontId="1" fillId="0" borderId="14" xfId="1" applyBorder="1" applyAlignment="1" applyProtection="1">
      <alignment horizontal="center" vertical="center"/>
    </xf>
    <xf numFmtId="164" fontId="1" fillId="0" borderId="16" xfId="1" applyBorder="1" applyAlignment="1" applyProtection="1">
      <alignment horizontal="center" vertical="center"/>
    </xf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6"/>
  <sheetViews>
    <sheetView tabSelected="1" zoomScaleNormal="100" workbookViewId="0">
      <selection activeCell="J126" sqref="C3:J126"/>
    </sheetView>
  </sheetViews>
  <sheetFormatPr defaultRowHeight="15"/>
  <cols>
    <col min="3" max="3" width="3.28515625" customWidth="1"/>
    <col min="4" max="4" width="3.42578125" customWidth="1"/>
    <col min="5" max="5" width="5.42578125" customWidth="1"/>
    <col min="6" max="6" width="32.85546875" customWidth="1"/>
    <col min="7" max="7" width="4" customWidth="1"/>
    <col min="8" max="8" width="8" customWidth="1"/>
    <col min="9" max="9" width="9.140625" customWidth="1"/>
    <col min="10" max="10" width="17.7109375" customWidth="1"/>
  </cols>
  <sheetData>
    <row r="1" spans="3:10">
      <c r="C1" s="1"/>
      <c r="D1" s="1"/>
      <c r="E1" s="1"/>
      <c r="F1" s="1"/>
      <c r="G1" s="1"/>
      <c r="H1" s="1"/>
      <c r="I1" s="1"/>
      <c r="J1" s="1"/>
    </row>
    <row r="2" spans="3:10" ht="15.75" thickBot="1">
      <c r="C2" s="1"/>
      <c r="D2" s="1"/>
      <c r="E2" s="1"/>
      <c r="F2" s="1"/>
      <c r="G2" s="1"/>
      <c r="H2" s="1"/>
      <c r="I2" s="1"/>
      <c r="J2" s="1"/>
    </row>
    <row r="3" spans="3:10">
      <c r="C3" s="59"/>
      <c r="D3" s="2"/>
      <c r="E3" s="2"/>
      <c r="F3" s="2"/>
      <c r="G3" s="2"/>
      <c r="H3" s="2"/>
      <c r="I3" s="2"/>
      <c r="J3" s="3"/>
    </row>
    <row r="4" spans="3:10" ht="18">
      <c r="C4" s="60"/>
      <c r="D4" s="5" t="s">
        <v>0</v>
      </c>
      <c r="E4" s="4"/>
      <c r="F4" s="4"/>
      <c r="G4" s="4"/>
      <c r="H4" s="4"/>
      <c r="I4" s="4"/>
      <c r="J4" s="6"/>
    </row>
    <row r="5" spans="3:10">
      <c r="C5" s="60"/>
      <c r="D5" s="4"/>
      <c r="E5" s="4"/>
      <c r="F5" s="4"/>
      <c r="G5" s="4"/>
      <c r="H5" s="4"/>
      <c r="I5" s="4"/>
      <c r="J5" s="6"/>
    </row>
    <row r="6" spans="3:10">
      <c r="C6" s="60"/>
      <c r="D6" s="7" t="s">
        <v>1</v>
      </c>
      <c r="E6" s="8"/>
      <c r="F6" s="8"/>
      <c r="G6" s="8"/>
      <c r="H6" s="8"/>
      <c r="I6" s="4"/>
      <c r="J6" s="6"/>
    </row>
    <row r="7" spans="3:10" ht="28.5" customHeight="1">
      <c r="C7" s="60"/>
      <c r="D7" s="8"/>
      <c r="E7" s="151" t="s">
        <v>95</v>
      </c>
      <c r="F7" s="151"/>
      <c r="G7" s="151"/>
      <c r="H7" s="151"/>
      <c r="I7" s="4"/>
      <c r="J7" s="6"/>
    </row>
    <row r="8" spans="3:10">
      <c r="C8" s="60"/>
      <c r="D8" s="7" t="s">
        <v>2</v>
      </c>
      <c r="E8" s="8"/>
      <c r="F8" s="8"/>
      <c r="G8" s="8"/>
      <c r="H8" s="8"/>
      <c r="I8" s="4"/>
      <c r="J8" s="6"/>
    </row>
    <row r="9" spans="3:10">
      <c r="C9" s="61"/>
      <c r="D9" s="10"/>
      <c r="E9" s="152"/>
      <c r="F9" s="152"/>
      <c r="G9" s="152"/>
      <c r="H9" s="152"/>
      <c r="I9" s="9"/>
      <c r="J9" s="11"/>
    </row>
    <row r="10" spans="3:10">
      <c r="C10" s="61"/>
      <c r="D10" s="7" t="s">
        <v>3</v>
      </c>
      <c r="E10" s="10"/>
      <c r="F10" s="10"/>
      <c r="G10" s="10"/>
      <c r="H10" s="10"/>
      <c r="I10" s="9"/>
      <c r="J10" s="11"/>
    </row>
    <row r="11" spans="3:10" ht="15.75">
      <c r="C11" s="61"/>
      <c r="D11" s="10"/>
      <c r="E11" s="12" t="s">
        <v>88</v>
      </c>
      <c r="F11" s="12"/>
      <c r="G11" s="12"/>
      <c r="H11" s="12"/>
      <c r="I11" s="9"/>
      <c r="J11" s="19">
        <f>J59</f>
        <v>0</v>
      </c>
    </row>
    <row r="12" spans="3:10" ht="15.75">
      <c r="C12" s="61"/>
      <c r="D12" s="10"/>
      <c r="E12" s="12" t="s">
        <v>89</v>
      </c>
      <c r="F12" s="10"/>
      <c r="G12" s="10"/>
      <c r="H12" s="10"/>
      <c r="I12" s="9"/>
      <c r="J12" s="19">
        <f>J111</f>
        <v>0</v>
      </c>
    </row>
    <row r="13" spans="3:10">
      <c r="C13" s="61"/>
      <c r="D13" s="7"/>
      <c r="E13" s="10"/>
      <c r="F13" s="7"/>
      <c r="G13" s="10"/>
      <c r="H13" s="10"/>
      <c r="I13" s="13"/>
      <c r="J13" s="14"/>
    </row>
    <row r="14" spans="3:10">
      <c r="C14" s="61"/>
      <c r="D14" s="7" t="s">
        <v>4</v>
      </c>
      <c r="E14" s="10"/>
      <c r="F14" s="7" t="s">
        <v>84</v>
      </c>
      <c r="G14" s="10"/>
      <c r="H14" s="10"/>
      <c r="I14" s="13"/>
      <c r="J14" s="15"/>
    </row>
    <row r="15" spans="3:10">
      <c r="C15" s="61"/>
      <c r="D15" s="10"/>
      <c r="E15" s="10"/>
      <c r="F15" s="10"/>
      <c r="G15" s="10"/>
      <c r="H15" s="10"/>
      <c r="I15" s="9"/>
      <c r="J15" s="11"/>
    </row>
    <row r="16" spans="3:10">
      <c r="C16" s="61"/>
      <c r="D16" s="7" t="s">
        <v>85</v>
      </c>
      <c r="E16" s="10"/>
      <c r="F16" s="10"/>
      <c r="G16" s="10"/>
      <c r="H16" s="10"/>
      <c r="I16" s="13"/>
      <c r="J16" s="14"/>
    </row>
    <row r="17" spans="3:10">
      <c r="C17" s="61"/>
      <c r="D17" s="10"/>
      <c r="E17" s="7"/>
      <c r="F17" s="10"/>
      <c r="G17" s="10"/>
      <c r="H17" s="10"/>
      <c r="I17" s="13"/>
      <c r="J17" s="14"/>
    </row>
    <row r="18" spans="3:10">
      <c r="C18" s="61"/>
      <c r="D18" s="10" t="s">
        <v>6</v>
      </c>
      <c r="E18" s="10"/>
      <c r="F18" s="10"/>
      <c r="G18" s="10"/>
      <c r="H18" s="10"/>
      <c r="I18" s="9"/>
      <c r="J18" s="11"/>
    </row>
    <row r="19" spans="3:10">
      <c r="C19" s="61"/>
      <c r="D19" s="10"/>
      <c r="E19" s="7"/>
      <c r="F19" s="10"/>
      <c r="G19" s="10"/>
      <c r="H19" s="10"/>
      <c r="I19" s="13"/>
      <c r="J19" s="14"/>
    </row>
    <row r="20" spans="3:10">
      <c r="C20" s="61"/>
      <c r="D20" s="9"/>
      <c r="E20" s="9"/>
      <c r="F20" s="9"/>
      <c r="G20" s="9"/>
      <c r="H20" s="9"/>
      <c r="I20" s="9"/>
      <c r="J20" s="11"/>
    </row>
    <row r="21" spans="3:10">
      <c r="C21" s="61"/>
      <c r="D21" s="16"/>
      <c r="E21" s="16"/>
      <c r="F21" s="16"/>
      <c r="G21" s="16"/>
      <c r="H21" s="16"/>
      <c r="I21" s="16"/>
      <c r="J21" s="17"/>
    </row>
    <row r="22" spans="3:10" ht="15.75">
      <c r="C22" s="61"/>
      <c r="D22" s="18" t="s">
        <v>7</v>
      </c>
      <c r="E22" s="9"/>
      <c r="F22" s="9"/>
      <c r="G22" s="9"/>
      <c r="H22" s="9"/>
      <c r="I22" s="9"/>
      <c r="J22" s="19">
        <f>SUM(J11:J12)</f>
        <v>0</v>
      </c>
    </row>
    <row r="23" spans="3:10">
      <c r="C23" s="61"/>
      <c r="D23" s="16"/>
      <c r="E23" s="16"/>
      <c r="F23" s="16"/>
      <c r="G23" s="16"/>
      <c r="H23" s="16"/>
      <c r="I23" s="16"/>
      <c r="J23" s="17"/>
    </row>
    <row r="24" spans="3:10">
      <c r="C24" s="61"/>
      <c r="D24" s="9"/>
      <c r="E24" s="9"/>
      <c r="F24" s="20" t="s">
        <v>8</v>
      </c>
      <c r="G24" s="9"/>
      <c r="H24" s="9"/>
      <c r="I24" s="20" t="s">
        <v>9</v>
      </c>
      <c r="J24" s="21" t="s">
        <v>10</v>
      </c>
    </row>
    <row r="25" spans="3:10">
      <c r="C25" s="61"/>
      <c r="D25" s="22" t="s">
        <v>11</v>
      </c>
      <c r="E25" s="13"/>
      <c r="F25" s="23"/>
      <c r="G25" s="9"/>
      <c r="H25" s="9"/>
      <c r="I25" s="24"/>
      <c r="J25" s="25"/>
    </row>
    <row r="26" spans="3:10">
      <c r="C26" s="61"/>
      <c r="D26" s="9"/>
      <c r="E26" s="13" t="s">
        <v>12</v>
      </c>
      <c r="F26" s="23">
        <f>J59</f>
        <v>0</v>
      </c>
      <c r="G26" s="9"/>
      <c r="H26" s="9"/>
      <c r="I26" s="24">
        <v>0.2</v>
      </c>
      <c r="J26" s="25">
        <f>SUM(J29-J22)</f>
        <v>0</v>
      </c>
    </row>
    <row r="27" spans="3:10">
      <c r="C27" s="61"/>
      <c r="D27" s="9"/>
      <c r="E27" s="13"/>
      <c r="F27" s="23"/>
      <c r="G27" s="9"/>
      <c r="H27" s="9"/>
      <c r="I27" s="24"/>
      <c r="J27" s="25"/>
    </row>
    <row r="28" spans="3:10" ht="15.75" thickBot="1">
      <c r="C28" s="61"/>
      <c r="D28" s="9"/>
      <c r="E28" s="9"/>
      <c r="F28" s="9"/>
      <c r="G28" s="9"/>
      <c r="H28" s="9"/>
      <c r="I28" s="9"/>
      <c r="J28" s="11"/>
    </row>
    <row r="29" spans="3:10" ht="16.5" thickBot="1">
      <c r="C29" s="62"/>
      <c r="D29" s="27" t="s">
        <v>13</v>
      </c>
      <c r="E29" s="26"/>
      <c r="F29" s="26"/>
      <c r="G29" s="28" t="s">
        <v>14</v>
      </c>
      <c r="H29" s="29" t="s">
        <v>15</v>
      </c>
      <c r="I29" s="26"/>
      <c r="J29" s="30">
        <f>SUM(J22*1.2)</f>
        <v>0</v>
      </c>
    </row>
    <row r="30" spans="3:10">
      <c r="C30" s="61"/>
      <c r="D30" s="9"/>
      <c r="E30" s="9"/>
      <c r="F30" s="9"/>
      <c r="G30" s="9"/>
      <c r="H30" s="9"/>
      <c r="I30" s="9"/>
      <c r="J30" s="11"/>
    </row>
    <row r="31" spans="3:10">
      <c r="C31" s="60"/>
      <c r="D31" s="4"/>
      <c r="E31" s="4"/>
      <c r="F31" s="4"/>
      <c r="G31" s="4"/>
      <c r="H31" s="4"/>
      <c r="I31" s="4"/>
      <c r="J31" s="6"/>
    </row>
    <row r="32" spans="3:10">
      <c r="C32" s="60"/>
      <c r="D32" s="4"/>
      <c r="E32" s="4"/>
      <c r="F32" s="4"/>
      <c r="G32" s="4"/>
      <c r="H32" s="4"/>
      <c r="I32" s="4"/>
      <c r="J32" s="6"/>
    </row>
    <row r="33" spans="3:10">
      <c r="C33" s="60"/>
      <c r="D33" s="4"/>
      <c r="E33" s="4"/>
      <c r="F33" s="4"/>
      <c r="G33" s="4"/>
      <c r="H33" s="4"/>
      <c r="I33" s="4"/>
      <c r="J33" s="6"/>
    </row>
    <row r="34" spans="3:10">
      <c r="C34" s="60"/>
      <c r="D34" s="4"/>
      <c r="E34" s="4"/>
      <c r="F34" s="4"/>
      <c r="G34" s="4"/>
      <c r="H34" s="4"/>
      <c r="I34" s="4"/>
      <c r="J34" s="6"/>
    </row>
    <row r="35" spans="3:10">
      <c r="C35" s="60"/>
      <c r="D35" s="4"/>
      <c r="E35" s="4"/>
      <c r="F35" s="4"/>
      <c r="G35" s="4"/>
      <c r="H35" s="4"/>
      <c r="I35" s="4"/>
      <c r="J35" s="6"/>
    </row>
    <row r="36" spans="3:10">
      <c r="C36" s="60"/>
      <c r="D36" s="4"/>
      <c r="E36" s="4"/>
      <c r="F36" s="4"/>
      <c r="G36" s="4"/>
      <c r="H36" s="4"/>
      <c r="I36" s="4"/>
      <c r="J36" s="6"/>
    </row>
    <row r="37" spans="3:10">
      <c r="C37" s="60"/>
      <c r="D37" s="4"/>
      <c r="E37" s="4"/>
      <c r="F37" s="4"/>
      <c r="G37" s="4"/>
      <c r="H37" s="4"/>
      <c r="I37" s="4"/>
      <c r="J37" s="6"/>
    </row>
    <row r="38" spans="3:10">
      <c r="C38" s="60"/>
      <c r="D38" s="4"/>
      <c r="E38" s="4"/>
      <c r="F38" s="4"/>
      <c r="G38" s="4"/>
      <c r="H38" s="4"/>
      <c r="I38" s="4"/>
      <c r="J38" s="6"/>
    </row>
    <row r="39" spans="3:10">
      <c r="C39" s="60"/>
      <c r="D39" s="4"/>
      <c r="E39" s="4"/>
      <c r="F39" s="4"/>
      <c r="G39" s="4"/>
      <c r="H39" s="4"/>
      <c r="I39" s="4"/>
      <c r="J39" s="6"/>
    </row>
    <row r="40" spans="3:10">
      <c r="C40" s="60"/>
      <c r="D40" s="4"/>
      <c r="E40" s="4"/>
      <c r="F40" s="4"/>
      <c r="G40" s="4"/>
      <c r="H40" s="4"/>
      <c r="I40" s="4"/>
      <c r="J40" s="6"/>
    </row>
    <row r="41" spans="3:10">
      <c r="C41" s="60"/>
      <c r="D41" s="4"/>
      <c r="E41" s="4"/>
      <c r="F41" s="4"/>
      <c r="G41" s="4"/>
      <c r="H41" s="4"/>
      <c r="I41" s="4"/>
      <c r="J41" s="6"/>
    </row>
    <row r="42" spans="3:10">
      <c r="C42" s="60"/>
      <c r="D42" s="4"/>
      <c r="E42" s="4"/>
      <c r="F42" s="4"/>
      <c r="G42" s="4"/>
      <c r="H42" s="4"/>
      <c r="I42" s="4"/>
      <c r="J42" s="6"/>
    </row>
    <row r="43" spans="3:10">
      <c r="C43" s="61"/>
      <c r="D43" s="31" t="s">
        <v>16</v>
      </c>
      <c r="E43" s="32"/>
      <c r="F43" s="33"/>
      <c r="G43" s="31"/>
      <c r="H43" s="32"/>
      <c r="I43" s="32"/>
      <c r="J43" s="34"/>
    </row>
    <row r="44" spans="3:10">
      <c r="C44" s="60"/>
      <c r="D44" s="4"/>
      <c r="E44" s="4"/>
      <c r="F44" s="4"/>
      <c r="G44" s="4"/>
      <c r="H44" s="4"/>
      <c r="I44" s="4"/>
      <c r="J44" s="6"/>
    </row>
    <row r="45" spans="3:10">
      <c r="C45" s="60"/>
      <c r="D45" s="4"/>
      <c r="E45" s="4"/>
      <c r="F45" s="4"/>
      <c r="G45" s="4"/>
      <c r="H45" s="4"/>
      <c r="I45" s="4"/>
      <c r="J45" s="6"/>
    </row>
    <row r="46" spans="3:10" ht="15.75" thickBot="1">
      <c r="C46" s="63"/>
      <c r="D46" s="35"/>
      <c r="E46" s="35"/>
      <c r="F46" s="35"/>
      <c r="G46" s="35"/>
      <c r="H46" s="35"/>
      <c r="I46" s="35"/>
      <c r="J46" s="36"/>
    </row>
    <row r="47" spans="3:10">
      <c r="C47" s="1"/>
      <c r="D47" s="1"/>
      <c r="E47" s="1"/>
      <c r="F47" s="1"/>
      <c r="G47" s="1"/>
      <c r="H47" s="1"/>
      <c r="I47" s="1"/>
      <c r="J47" s="1"/>
    </row>
    <row r="48" spans="3:10">
      <c r="C48" s="1"/>
      <c r="D48" s="1"/>
      <c r="E48" s="1"/>
      <c r="F48" s="1"/>
      <c r="G48" s="1"/>
      <c r="H48" s="1"/>
      <c r="I48" s="1"/>
      <c r="J48" s="1"/>
    </row>
    <row r="49" spans="3:10">
      <c r="C49" s="1"/>
      <c r="D49" s="1"/>
      <c r="E49" s="1"/>
      <c r="F49" s="1"/>
      <c r="G49" s="1"/>
      <c r="H49" s="1"/>
      <c r="I49" s="1"/>
      <c r="J49" s="1"/>
    </row>
    <row r="50" spans="3:10" ht="15.75" thickBot="1">
      <c r="C50" s="1"/>
      <c r="D50" s="1"/>
      <c r="E50" s="1"/>
      <c r="F50" s="1"/>
      <c r="G50" s="1"/>
      <c r="H50" s="1"/>
      <c r="I50" s="1"/>
      <c r="J50" s="1"/>
    </row>
    <row r="51" spans="3:10">
      <c r="C51" s="143"/>
      <c r="D51" s="37"/>
      <c r="E51" s="37"/>
      <c r="F51" s="37"/>
      <c r="G51" s="37"/>
      <c r="H51" s="37"/>
      <c r="I51" s="37"/>
      <c r="J51" s="38"/>
    </row>
    <row r="52" spans="3:10" ht="18">
      <c r="C52" s="145" t="s">
        <v>86</v>
      </c>
      <c r="D52" s="39"/>
      <c r="E52" s="39"/>
      <c r="F52" s="39"/>
      <c r="G52" s="39"/>
      <c r="H52" s="39"/>
      <c r="I52" s="39"/>
      <c r="J52" s="40"/>
    </row>
    <row r="53" spans="3:10">
      <c r="C53" s="144" t="s">
        <v>98</v>
      </c>
      <c r="D53" s="42"/>
      <c r="E53" s="43"/>
      <c r="F53" s="43"/>
      <c r="G53" s="43"/>
      <c r="H53" s="43"/>
      <c r="I53" s="43"/>
      <c r="J53" s="44"/>
    </row>
    <row r="54" spans="3:10">
      <c r="C54" s="153"/>
      <c r="D54" s="154"/>
      <c r="E54" s="157"/>
      <c r="F54" s="158"/>
      <c r="G54" s="158"/>
      <c r="H54" s="159"/>
      <c r="I54" s="163"/>
      <c r="J54" s="164"/>
    </row>
    <row r="55" spans="3:10">
      <c r="C55" s="155"/>
      <c r="D55" s="156"/>
      <c r="E55" s="160"/>
      <c r="F55" s="161"/>
      <c r="G55" s="161"/>
      <c r="H55" s="162"/>
      <c r="I55" s="165"/>
      <c r="J55" s="166"/>
    </row>
    <row r="56" spans="3:10">
      <c r="C56" s="41" t="s">
        <v>87</v>
      </c>
      <c r="D56" s="45"/>
      <c r="E56" s="45"/>
      <c r="F56" s="46" t="s">
        <v>84</v>
      </c>
      <c r="G56" s="45"/>
      <c r="H56" s="45"/>
      <c r="I56" s="47" t="s">
        <v>17</v>
      </c>
      <c r="J56" s="48"/>
    </row>
    <row r="57" spans="3:10" ht="15.75" thickBot="1">
      <c r="C57" s="146" t="s">
        <v>5</v>
      </c>
      <c r="D57" s="147"/>
      <c r="E57" s="147"/>
      <c r="F57" s="148"/>
      <c r="G57" s="147"/>
      <c r="H57" s="147"/>
      <c r="I57" s="149"/>
      <c r="J57" s="150"/>
    </row>
    <row r="58" spans="3:10" ht="24.75" thickBot="1">
      <c r="C58" s="90" t="s">
        <v>18</v>
      </c>
      <c r="D58" s="91" t="s">
        <v>19</v>
      </c>
      <c r="E58" s="91" t="s">
        <v>20</v>
      </c>
      <c r="F58" s="91" t="s">
        <v>21</v>
      </c>
      <c r="G58" s="91" t="s">
        <v>22</v>
      </c>
      <c r="H58" s="91" t="s">
        <v>23</v>
      </c>
      <c r="I58" s="91" t="s">
        <v>24</v>
      </c>
      <c r="J58" s="92" t="s">
        <v>25</v>
      </c>
    </row>
    <row r="59" spans="3:10" ht="15.75">
      <c r="C59" s="87" t="s">
        <v>26</v>
      </c>
      <c r="D59" s="88"/>
      <c r="E59" s="88"/>
      <c r="F59" s="88"/>
      <c r="G59" s="88"/>
      <c r="H59" s="88"/>
      <c r="I59" s="88"/>
      <c r="J59" s="89">
        <f>SUM(J61,J70,J96)</f>
        <v>0</v>
      </c>
    </row>
    <row r="60" spans="3:10" ht="16.5" thickBot="1">
      <c r="C60" s="77"/>
      <c r="D60" s="78"/>
      <c r="E60" s="79"/>
      <c r="F60" s="79" t="s">
        <v>91</v>
      </c>
      <c r="G60" s="80"/>
      <c r="H60" s="80"/>
      <c r="I60" s="80"/>
      <c r="J60" s="81"/>
    </row>
    <row r="61" spans="3:10" ht="15.75" thickBot="1">
      <c r="C61" s="82"/>
      <c r="D61" s="83" t="s">
        <v>27</v>
      </c>
      <c r="E61" s="84" t="s">
        <v>28</v>
      </c>
      <c r="F61" s="84" t="s">
        <v>68</v>
      </c>
      <c r="G61" s="85"/>
      <c r="H61" s="85"/>
      <c r="I61" s="85"/>
      <c r="J61" s="86">
        <f>SUM(J62:J69)</f>
        <v>0</v>
      </c>
    </row>
    <row r="62" spans="3:10" ht="36">
      <c r="C62" s="64">
        <v>1</v>
      </c>
      <c r="D62" s="65" t="s">
        <v>29</v>
      </c>
      <c r="E62" s="66"/>
      <c r="F62" s="67" t="s">
        <v>92</v>
      </c>
      <c r="G62" s="68" t="s">
        <v>30</v>
      </c>
      <c r="H62" s="69">
        <v>1</v>
      </c>
      <c r="I62" s="55">
        <v>0</v>
      </c>
      <c r="J62" s="70">
        <f t="shared" ref="J62:J69" si="0">SUM(H62*I62)</f>
        <v>0</v>
      </c>
    </row>
    <row r="63" spans="3:10" ht="24">
      <c r="C63" s="105">
        <v>2</v>
      </c>
      <c r="D63" s="104" t="s">
        <v>31</v>
      </c>
      <c r="E63" s="106"/>
      <c r="F63" s="93" t="s">
        <v>32</v>
      </c>
      <c r="G63" s="107" t="s">
        <v>30</v>
      </c>
      <c r="H63" s="108">
        <v>1</v>
      </c>
      <c r="I63" s="109">
        <v>0</v>
      </c>
      <c r="J63" s="110">
        <f t="shared" si="0"/>
        <v>0</v>
      </c>
    </row>
    <row r="64" spans="3:10">
      <c r="C64" s="49">
        <v>3</v>
      </c>
      <c r="D64" s="50" t="s">
        <v>29</v>
      </c>
      <c r="E64" s="51"/>
      <c r="F64" s="57" t="s">
        <v>33</v>
      </c>
      <c r="G64" s="53" t="s">
        <v>30</v>
      </c>
      <c r="H64" s="54">
        <v>1</v>
      </c>
      <c r="I64" s="55">
        <v>0</v>
      </c>
      <c r="J64" s="56">
        <f t="shared" si="0"/>
        <v>0</v>
      </c>
    </row>
    <row r="65" spans="3:10" ht="25.5">
      <c r="C65" s="105">
        <v>4</v>
      </c>
      <c r="D65" s="104" t="s">
        <v>31</v>
      </c>
      <c r="E65" s="106"/>
      <c r="F65" s="125" t="s">
        <v>34</v>
      </c>
      <c r="G65" s="107" t="s">
        <v>30</v>
      </c>
      <c r="H65" s="108">
        <v>1</v>
      </c>
      <c r="I65" s="109">
        <v>0</v>
      </c>
      <c r="J65" s="110">
        <f t="shared" si="0"/>
        <v>0</v>
      </c>
    </row>
    <row r="66" spans="3:10" ht="24">
      <c r="C66" s="49">
        <v>5</v>
      </c>
      <c r="D66" s="50" t="s">
        <v>29</v>
      </c>
      <c r="E66" s="51"/>
      <c r="F66" s="52" t="s">
        <v>35</v>
      </c>
      <c r="G66" s="53" t="s">
        <v>30</v>
      </c>
      <c r="H66" s="54">
        <v>14</v>
      </c>
      <c r="I66" s="55">
        <v>0</v>
      </c>
      <c r="J66" s="56">
        <f t="shared" si="0"/>
        <v>0</v>
      </c>
    </row>
    <row r="67" spans="3:10" ht="24">
      <c r="C67" s="49">
        <v>6</v>
      </c>
      <c r="D67" s="50" t="s">
        <v>29</v>
      </c>
      <c r="E67" s="51"/>
      <c r="F67" s="52" t="s">
        <v>93</v>
      </c>
      <c r="G67" s="53" t="s">
        <v>30</v>
      </c>
      <c r="H67" s="54">
        <v>13</v>
      </c>
      <c r="I67" s="55">
        <v>0</v>
      </c>
      <c r="J67" s="56">
        <f t="shared" si="0"/>
        <v>0</v>
      </c>
    </row>
    <row r="68" spans="3:10" ht="24">
      <c r="C68" s="98">
        <v>7</v>
      </c>
      <c r="D68" s="99" t="s">
        <v>29</v>
      </c>
      <c r="E68" s="100"/>
      <c r="F68" s="52" t="s">
        <v>94</v>
      </c>
      <c r="G68" s="101" t="s">
        <v>30</v>
      </c>
      <c r="H68" s="102">
        <v>1</v>
      </c>
      <c r="I68" s="55">
        <v>0</v>
      </c>
      <c r="J68" s="103">
        <f t="shared" si="0"/>
        <v>0</v>
      </c>
    </row>
    <row r="69" spans="3:10" ht="15.75" thickBot="1">
      <c r="C69" s="126">
        <v>8</v>
      </c>
      <c r="D69" s="127" t="s">
        <v>31</v>
      </c>
      <c r="E69" s="128"/>
      <c r="F69" s="129" t="s">
        <v>36</v>
      </c>
      <c r="G69" s="130" t="s">
        <v>30</v>
      </c>
      <c r="H69" s="131">
        <v>14</v>
      </c>
      <c r="I69" s="132">
        <v>0</v>
      </c>
      <c r="J69" s="133">
        <f t="shared" si="0"/>
        <v>0</v>
      </c>
    </row>
    <row r="70" spans="3:10" ht="15.75" thickBot="1">
      <c r="C70" s="138"/>
      <c r="D70" s="139" t="s">
        <v>27</v>
      </c>
      <c r="E70" s="140" t="s">
        <v>37</v>
      </c>
      <c r="F70" s="140" t="s">
        <v>69</v>
      </c>
      <c r="G70" s="141"/>
      <c r="H70" s="141"/>
      <c r="I70" s="141"/>
      <c r="J70" s="142">
        <f>SUM(J71:J95)</f>
        <v>0</v>
      </c>
    </row>
    <row r="71" spans="3:10">
      <c r="C71" s="64">
        <v>9</v>
      </c>
      <c r="D71" s="65" t="s">
        <v>29</v>
      </c>
      <c r="E71" s="66"/>
      <c r="F71" s="67" t="s">
        <v>80</v>
      </c>
      <c r="G71" s="68" t="s">
        <v>38</v>
      </c>
      <c r="H71" s="69">
        <v>10</v>
      </c>
      <c r="I71" s="76">
        <v>0</v>
      </c>
      <c r="J71" s="70">
        <f t="shared" ref="J71:J95" si="1">SUM(H71*I71)</f>
        <v>0</v>
      </c>
    </row>
    <row r="72" spans="3:10">
      <c r="C72" s="49">
        <v>10</v>
      </c>
      <c r="D72" s="50" t="s">
        <v>29</v>
      </c>
      <c r="E72" s="51"/>
      <c r="F72" s="52" t="s">
        <v>79</v>
      </c>
      <c r="G72" s="53" t="s">
        <v>38</v>
      </c>
      <c r="H72" s="54">
        <v>18</v>
      </c>
      <c r="I72" s="55">
        <v>0</v>
      </c>
      <c r="J72" s="56">
        <f t="shared" si="1"/>
        <v>0</v>
      </c>
    </row>
    <row r="73" spans="3:10">
      <c r="C73" s="49">
        <v>11</v>
      </c>
      <c r="D73" s="50" t="s">
        <v>29</v>
      </c>
      <c r="E73" s="51"/>
      <c r="F73" s="52" t="s">
        <v>78</v>
      </c>
      <c r="G73" s="53" t="s">
        <v>38</v>
      </c>
      <c r="H73" s="54">
        <v>22</v>
      </c>
      <c r="I73" s="55">
        <v>0</v>
      </c>
      <c r="J73" s="56">
        <f t="shared" si="1"/>
        <v>0</v>
      </c>
    </row>
    <row r="74" spans="3:10">
      <c r="C74" s="49">
        <v>12</v>
      </c>
      <c r="D74" s="50" t="s">
        <v>29</v>
      </c>
      <c r="E74" s="51"/>
      <c r="F74" s="52" t="s">
        <v>53</v>
      </c>
      <c r="G74" s="53" t="s">
        <v>38</v>
      </c>
      <c r="H74" s="54">
        <v>10</v>
      </c>
      <c r="I74" s="55">
        <v>0</v>
      </c>
      <c r="J74" s="56">
        <f t="shared" si="1"/>
        <v>0</v>
      </c>
    </row>
    <row r="75" spans="3:10">
      <c r="C75" s="49">
        <v>13</v>
      </c>
      <c r="D75" s="50" t="s">
        <v>29</v>
      </c>
      <c r="E75" s="51"/>
      <c r="F75" s="52" t="s">
        <v>54</v>
      </c>
      <c r="G75" s="53" t="s">
        <v>38</v>
      </c>
      <c r="H75" s="54">
        <v>18</v>
      </c>
      <c r="I75" s="55">
        <v>0</v>
      </c>
      <c r="J75" s="56">
        <f t="shared" si="1"/>
        <v>0</v>
      </c>
    </row>
    <row r="76" spans="3:10">
      <c r="C76" s="49">
        <v>14</v>
      </c>
      <c r="D76" s="50" t="s">
        <v>29</v>
      </c>
      <c r="E76" s="51"/>
      <c r="F76" s="52" t="s">
        <v>77</v>
      </c>
      <c r="G76" s="53" t="s">
        <v>38</v>
      </c>
      <c r="H76" s="54">
        <v>22</v>
      </c>
      <c r="I76" s="55">
        <v>0</v>
      </c>
      <c r="J76" s="56">
        <f t="shared" si="1"/>
        <v>0</v>
      </c>
    </row>
    <row r="77" spans="3:10">
      <c r="C77" s="49">
        <v>15</v>
      </c>
      <c r="D77" s="50" t="s">
        <v>29</v>
      </c>
      <c r="E77" s="51"/>
      <c r="F77" s="52" t="s">
        <v>55</v>
      </c>
      <c r="G77" s="53" t="s">
        <v>38</v>
      </c>
      <c r="H77" s="54">
        <v>8</v>
      </c>
      <c r="I77" s="55">
        <v>0</v>
      </c>
      <c r="J77" s="56">
        <f t="shared" si="1"/>
        <v>0</v>
      </c>
    </row>
    <row r="78" spans="3:10">
      <c r="C78" s="49">
        <v>16</v>
      </c>
      <c r="D78" s="50" t="s">
        <v>29</v>
      </c>
      <c r="E78" s="51"/>
      <c r="F78" s="52" t="s">
        <v>39</v>
      </c>
      <c r="G78" s="53" t="s">
        <v>38</v>
      </c>
      <c r="H78" s="54">
        <v>17</v>
      </c>
      <c r="I78" s="55">
        <v>0</v>
      </c>
      <c r="J78" s="56">
        <f t="shared" si="1"/>
        <v>0</v>
      </c>
    </row>
    <row r="79" spans="3:10">
      <c r="C79" s="49">
        <v>17</v>
      </c>
      <c r="D79" s="50" t="s">
        <v>29</v>
      </c>
      <c r="E79" s="51"/>
      <c r="F79" s="52" t="s">
        <v>40</v>
      </c>
      <c r="G79" s="53" t="s">
        <v>38</v>
      </c>
      <c r="H79" s="54">
        <v>21</v>
      </c>
      <c r="I79" s="55">
        <v>0</v>
      </c>
      <c r="J79" s="56">
        <f t="shared" si="1"/>
        <v>0</v>
      </c>
    </row>
    <row r="80" spans="3:10">
      <c r="C80" s="49">
        <v>18</v>
      </c>
      <c r="D80" s="50" t="s">
        <v>29</v>
      </c>
      <c r="E80" s="51"/>
      <c r="F80" s="52" t="s">
        <v>56</v>
      </c>
      <c r="G80" s="53" t="s">
        <v>38</v>
      </c>
      <c r="H80" s="54">
        <v>8</v>
      </c>
      <c r="I80" s="55">
        <v>0</v>
      </c>
      <c r="J80" s="56">
        <f t="shared" si="1"/>
        <v>0</v>
      </c>
    </row>
    <row r="81" spans="3:10">
      <c r="C81" s="49">
        <v>19</v>
      </c>
      <c r="D81" s="50" t="s">
        <v>29</v>
      </c>
      <c r="E81" s="51"/>
      <c r="F81" s="52" t="s">
        <v>57</v>
      </c>
      <c r="G81" s="53" t="s">
        <v>38</v>
      </c>
      <c r="H81" s="54">
        <v>17</v>
      </c>
      <c r="I81" s="55">
        <v>0</v>
      </c>
      <c r="J81" s="56">
        <f t="shared" si="1"/>
        <v>0</v>
      </c>
    </row>
    <row r="82" spans="3:10">
      <c r="C82" s="49">
        <v>20</v>
      </c>
      <c r="D82" s="50" t="s">
        <v>29</v>
      </c>
      <c r="E82" s="51"/>
      <c r="F82" s="52" t="s">
        <v>41</v>
      </c>
      <c r="G82" s="53" t="s">
        <v>38</v>
      </c>
      <c r="H82" s="54">
        <v>21</v>
      </c>
      <c r="I82" s="55">
        <v>0</v>
      </c>
      <c r="J82" s="56">
        <f t="shared" si="1"/>
        <v>0</v>
      </c>
    </row>
    <row r="83" spans="3:10">
      <c r="C83" s="105">
        <v>21</v>
      </c>
      <c r="D83" s="104" t="s">
        <v>31</v>
      </c>
      <c r="E83" s="106"/>
      <c r="F83" s="93" t="s">
        <v>42</v>
      </c>
      <c r="G83" s="107" t="s">
        <v>38</v>
      </c>
      <c r="H83" s="108">
        <v>50</v>
      </c>
      <c r="I83" s="109">
        <v>0</v>
      </c>
      <c r="J83" s="110">
        <f t="shared" si="1"/>
        <v>0</v>
      </c>
    </row>
    <row r="84" spans="3:10">
      <c r="C84" s="105">
        <v>22</v>
      </c>
      <c r="D84" s="104" t="s">
        <v>31</v>
      </c>
      <c r="E84" s="106"/>
      <c r="F84" s="93" t="s">
        <v>100</v>
      </c>
      <c r="G84" s="107" t="s">
        <v>38</v>
      </c>
      <c r="H84" s="108">
        <v>50</v>
      </c>
      <c r="I84" s="109">
        <v>0</v>
      </c>
      <c r="J84" s="110">
        <f t="shared" si="1"/>
        <v>0</v>
      </c>
    </row>
    <row r="85" spans="3:10" ht="24">
      <c r="C85" s="49">
        <v>23</v>
      </c>
      <c r="D85" s="50" t="s">
        <v>29</v>
      </c>
      <c r="E85" s="51"/>
      <c r="F85" s="52" t="s">
        <v>43</v>
      </c>
      <c r="G85" s="53" t="s">
        <v>30</v>
      </c>
      <c r="H85" s="54">
        <v>60</v>
      </c>
      <c r="I85" s="55">
        <v>0</v>
      </c>
      <c r="J85" s="56">
        <f t="shared" si="1"/>
        <v>0</v>
      </c>
    </row>
    <row r="86" spans="3:10">
      <c r="C86" s="105">
        <v>24</v>
      </c>
      <c r="D86" s="104" t="s">
        <v>31</v>
      </c>
      <c r="E86" s="106"/>
      <c r="F86" s="93" t="s">
        <v>44</v>
      </c>
      <c r="G86" s="107" t="s">
        <v>30</v>
      </c>
      <c r="H86" s="108">
        <v>60</v>
      </c>
      <c r="I86" s="109">
        <v>0</v>
      </c>
      <c r="J86" s="110">
        <f t="shared" si="1"/>
        <v>0</v>
      </c>
    </row>
    <row r="87" spans="3:10" ht="24">
      <c r="C87" s="49">
        <v>25</v>
      </c>
      <c r="D87" s="50" t="s">
        <v>29</v>
      </c>
      <c r="E87" s="51"/>
      <c r="F87" s="52" t="s">
        <v>45</v>
      </c>
      <c r="G87" s="53" t="s">
        <v>30</v>
      </c>
      <c r="H87" s="54">
        <v>13</v>
      </c>
      <c r="I87" s="55">
        <v>0</v>
      </c>
      <c r="J87" s="56">
        <f t="shared" si="1"/>
        <v>0</v>
      </c>
    </row>
    <row r="88" spans="3:10" ht="36">
      <c r="C88" s="105">
        <v>26</v>
      </c>
      <c r="D88" s="104" t="s">
        <v>31</v>
      </c>
      <c r="E88" s="106"/>
      <c r="F88" s="93" t="s">
        <v>46</v>
      </c>
      <c r="G88" s="107" t="s">
        <v>30</v>
      </c>
      <c r="H88" s="108">
        <v>13</v>
      </c>
      <c r="I88" s="109">
        <v>0</v>
      </c>
      <c r="J88" s="110">
        <f t="shared" si="1"/>
        <v>0</v>
      </c>
    </row>
    <row r="89" spans="3:10">
      <c r="C89" s="49">
        <v>27</v>
      </c>
      <c r="D89" s="50" t="s">
        <v>29</v>
      </c>
      <c r="E89" s="51"/>
      <c r="F89" s="52" t="s">
        <v>47</v>
      </c>
      <c r="G89" s="53" t="s">
        <v>48</v>
      </c>
      <c r="H89" s="54">
        <v>3</v>
      </c>
      <c r="I89" s="55">
        <v>0</v>
      </c>
      <c r="J89" s="56">
        <f t="shared" si="1"/>
        <v>0</v>
      </c>
    </row>
    <row r="90" spans="3:10">
      <c r="C90" s="49">
        <v>28</v>
      </c>
      <c r="D90" s="50" t="s">
        <v>29</v>
      </c>
      <c r="E90" s="51"/>
      <c r="F90" s="52" t="s">
        <v>49</v>
      </c>
      <c r="G90" s="53" t="s">
        <v>50</v>
      </c>
      <c r="H90" s="54">
        <v>3</v>
      </c>
      <c r="I90" s="55">
        <v>0</v>
      </c>
      <c r="J90" s="56">
        <f t="shared" si="1"/>
        <v>0</v>
      </c>
    </row>
    <row r="91" spans="3:10" ht="24">
      <c r="C91" s="49">
        <v>29</v>
      </c>
      <c r="D91" s="50" t="s">
        <v>29</v>
      </c>
      <c r="E91" s="51"/>
      <c r="F91" s="52" t="s">
        <v>51</v>
      </c>
      <c r="G91" s="53" t="s">
        <v>38</v>
      </c>
      <c r="H91" s="54">
        <v>55</v>
      </c>
      <c r="I91" s="55">
        <v>0</v>
      </c>
      <c r="J91" s="56">
        <f t="shared" si="1"/>
        <v>0</v>
      </c>
    </row>
    <row r="92" spans="3:10">
      <c r="C92" s="105">
        <v>30</v>
      </c>
      <c r="D92" s="104" t="s">
        <v>31</v>
      </c>
      <c r="E92" s="106"/>
      <c r="F92" s="93" t="s">
        <v>52</v>
      </c>
      <c r="G92" s="107" t="s">
        <v>38</v>
      </c>
      <c r="H92" s="108">
        <v>55</v>
      </c>
      <c r="I92" s="109">
        <v>0</v>
      </c>
      <c r="J92" s="110">
        <f t="shared" si="1"/>
        <v>0</v>
      </c>
    </row>
    <row r="93" spans="3:10" ht="48">
      <c r="C93" s="105">
        <v>31</v>
      </c>
      <c r="D93" s="104" t="s">
        <v>31</v>
      </c>
      <c r="E93" s="106"/>
      <c r="F93" s="93" t="s">
        <v>96</v>
      </c>
      <c r="G93" s="107" t="s">
        <v>50</v>
      </c>
      <c r="H93" s="108">
        <v>1</v>
      </c>
      <c r="I93" s="109">
        <v>0</v>
      </c>
      <c r="J93" s="110">
        <f t="shared" si="1"/>
        <v>0</v>
      </c>
    </row>
    <row r="94" spans="3:10" ht="24">
      <c r="C94" s="49">
        <v>32</v>
      </c>
      <c r="D94" s="50" t="s">
        <v>29</v>
      </c>
      <c r="E94" s="51"/>
      <c r="F94" s="52" t="s">
        <v>101</v>
      </c>
      <c r="G94" s="53" t="s">
        <v>38</v>
      </c>
      <c r="H94" s="54">
        <v>66</v>
      </c>
      <c r="I94" s="55">
        <v>0</v>
      </c>
      <c r="J94" s="56">
        <f t="shared" si="1"/>
        <v>0</v>
      </c>
    </row>
    <row r="95" spans="3:10" ht="15.75" thickBot="1">
      <c r="C95" s="111">
        <v>33</v>
      </c>
      <c r="D95" s="112" t="s">
        <v>31</v>
      </c>
      <c r="E95" s="113"/>
      <c r="F95" s="94" t="s">
        <v>102</v>
      </c>
      <c r="G95" s="114" t="s">
        <v>38</v>
      </c>
      <c r="H95" s="115">
        <v>66</v>
      </c>
      <c r="I95" s="116">
        <v>0</v>
      </c>
      <c r="J95" s="117">
        <f t="shared" si="1"/>
        <v>0</v>
      </c>
    </row>
    <row r="96" spans="3:10" ht="15.75" thickBot="1">
      <c r="C96" s="71"/>
      <c r="D96" s="72" t="s">
        <v>27</v>
      </c>
      <c r="E96" s="73" t="s">
        <v>58</v>
      </c>
      <c r="F96" s="73" t="s">
        <v>66</v>
      </c>
      <c r="G96" s="74"/>
      <c r="H96" s="74"/>
      <c r="I96" s="74"/>
      <c r="J96" s="75">
        <f>SUM(J97:J107)</f>
        <v>0</v>
      </c>
    </row>
    <row r="97" spans="3:10" ht="24">
      <c r="C97" s="118">
        <v>34</v>
      </c>
      <c r="D97" s="119" t="s">
        <v>31</v>
      </c>
      <c r="E97" s="120"/>
      <c r="F97" s="95" t="s">
        <v>71</v>
      </c>
      <c r="G97" s="121" t="s">
        <v>50</v>
      </c>
      <c r="H97" s="122">
        <v>1</v>
      </c>
      <c r="I97" s="123">
        <v>0</v>
      </c>
      <c r="J97" s="124">
        <f t="shared" ref="J97:J107" si="2">SUM(H97*I97)</f>
        <v>0</v>
      </c>
    </row>
    <row r="98" spans="3:10">
      <c r="C98" s="105">
        <v>35</v>
      </c>
      <c r="D98" s="104" t="s">
        <v>31</v>
      </c>
      <c r="E98" s="106"/>
      <c r="F98" s="93" t="s">
        <v>67</v>
      </c>
      <c r="G98" s="107" t="s">
        <v>50</v>
      </c>
      <c r="H98" s="108">
        <v>1</v>
      </c>
      <c r="I98" s="109">
        <v>0</v>
      </c>
      <c r="J98" s="110">
        <f t="shared" si="2"/>
        <v>0</v>
      </c>
    </row>
    <row r="99" spans="3:10">
      <c r="C99" s="49">
        <v>36</v>
      </c>
      <c r="D99" s="50" t="s">
        <v>29</v>
      </c>
      <c r="E99" s="51"/>
      <c r="F99" s="52" t="s">
        <v>59</v>
      </c>
      <c r="G99" s="53" t="s">
        <v>50</v>
      </c>
      <c r="H99" s="54">
        <v>1</v>
      </c>
      <c r="I99" s="55">
        <v>0</v>
      </c>
      <c r="J99" s="56">
        <f t="shared" si="2"/>
        <v>0</v>
      </c>
    </row>
    <row r="100" spans="3:10" ht="45.75" customHeight="1">
      <c r="C100" s="49">
        <v>37</v>
      </c>
      <c r="D100" s="50" t="s">
        <v>29</v>
      </c>
      <c r="E100" s="51"/>
      <c r="F100" s="52" t="s">
        <v>99</v>
      </c>
      <c r="G100" s="53" t="s">
        <v>38</v>
      </c>
      <c r="H100" s="54">
        <v>43</v>
      </c>
      <c r="I100" s="97">
        <v>0</v>
      </c>
      <c r="J100" s="96">
        <f t="shared" si="2"/>
        <v>0</v>
      </c>
    </row>
    <row r="101" spans="3:10">
      <c r="C101" s="105">
        <v>38</v>
      </c>
      <c r="D101" s="104" t="s">
        <v>31</v>
      </c>
      <c r="E101" s="106"/>
      <c r="F101" s="93" t="s">
        <v>70</v>
      </c>
      <c r="G101" s="107" t="s">
        <v>38</v>
      </c>
      <c r="H101" s="108">
        <v>43</v>
      </c>
      <c r="I101" s="109">
        <v>0</v>
      </c>
      <c r="J101" s="110">
        <f t="shared" si="2"/>
        <v>0</v>
      </c>
    </row>
    <row r="102" spans="3:10" ht="36">
      <c r="C102" s="105">
        <v>39</v>
      </c>
      <c r="D102" s="104" t="s">
        <v>31</v>
      </c>
      <c r="E102" s="106"/>
      <c r="F102" s="93" t="s">
        <v>60</v>
      </c>
      <c r="G102" s="107" t="s">
        <v>50</v>
      </c>
      <c r="H102" s="108">
        <v>1</v>
      </c>
      <c r="I102" s="109">
        <v>0</v>
      </c>
      <c r="J102" s="110">
        <f t="shared" si="2"/>
        <v>0</v>
      </c>
    </row>
    <row r="103" spans="3:10">
      <c r="C103" s="105">
        <v>40</v>
      </c>
      <c r="D103" s="104" t="s">
        <v>31</v>
      </c>
      <c r="E103" s="106"/>
      <c r="F103" s="93" t="s">
        <v>61</v>
      </c>
      <c r="G103" s="107" t="s">
        <v>50</v>
      </c>
      <c r="H103" s="108">
        <v>1</v>
      </c>
      <c r="I103" s="109">
        <v>0</v>
      </c>
      <c r="J103" s="110">
        <f t="shared" si="2"/>
        <v>0</v>
      </c>
    </row>
    <row r="104" spans="3:10">
      <c r="C104" s="105">
        <v>41</v>
      </c>
      <c r="D104" s="104" t="s">
        <v>31</v>
      </c>
      <c r="E104" s="106"/>
      <c r="F104" s="93" t="s">
        <v>62</v>
      </c>
      <c r="G104" s="107" t="s">
        <v>50</v>
      </c>
      <c r="H104" s="108">
        <v>1</v>
      </c>
      <c r="I104" s="109">
        <v>0</v>
      </c>
      <c r="J104" s="110">
        <f t="shared" si="2"/>
        <v>0</v>
      </c>
    </row>
    <row r="105" spans="3:10">
      <c r="C105" s="105">
        <v>42</v>
      </c>
      <c r="D105" s="104" t="s">
        <v>31</v>
      </c>
      <c r="E105" s="106"/>
      <c r="F105" s="93" t="s">
        <v>63</v>
      </c>
      <c r="G105" s="107" t="s">
        <v>50</v>
      </c>
      <c r="H105" s="108">
        <v>1</v>
      </c>
      <c r="I105" s="109">
        <v>0</v>
      </c>
      <c r="J105" s="110">
        <f t="shared" si="2"/>
        <v>0</v>
      </c>
    </row>
    <row r="106" spans="3:10" ht="24">
      <c r="C106" s="105">
        <v>43</v>
      </c>
      <c r="D106" s="104" t="s">
        <v>31</v>
      </c>
      <c r="E106" s="106"/>
      <c r="F106" s="93" t="s">
        <v>64</v>
      </c>
      <c r="G106" s="107" t="s">
        <v>50</v>
      </c>
      <c r="H106" s="108">
        <v>1</v>
      </c>
      <c r="I106" s="109">
        <v>0</v>
      </c>
      <c r="J106" s="110">
        <f t="shared" si="2"/>
        <v>0</v>
      </c>
    </row>
    <row r="107" spans="3:10" ht="15.75" thickBot="1">
      <c r="C107" s="111">
        <v>44</v>
      </c>
      <c r="D107" s="112" t="s">
        <v>31</v>
      </c>
      <c r="E107" s="113"/>
      <c r="F107" s="94" t="s">
        <v>65</v>
      </c>
      <c r="G107" s="114" t="s">
        <v>50</v>
      </c>
      <c r="H107" s="115">
        <v>1</v>
      </c>
      <c r="I107" s="116">
        <v>0</v>
      </c>
      <c r="J107" s="117">
        <f t="shared" si="2"/>
        <v>0</v>
      </c>
    </row>
    <row r="108" spans="3:10">
      <c r="C108" s="58"/>
      <c r="D108" s="58"/>
      <c r="E108" s="58"/>
      <c r="F108" s="58"/>
      <c r="G108" s="58"/>
      <c r="H108" s="58"/>
      <c r="I108" s="58"/>
      <c r="J108" s="58"/>
    </row>
    <row r="109" spans="3:10" ht="15.75" thickBot="1"/>
    <row r="110" spans="3:10" ht="24.75" thickBot="1">
      <c r="C110" s="90" t="s">
        <v>18</v>
      </c>
      <c r="D110" s="91" t="s">
        <v>19</v>
      </c>
      <c r="E110" s="91" t="s">
        <v>20</v>
      </c>
      <c r="F110" s="91" t="s">
        <v>21</v>
      </c>
      <c r="G110" s="91" t="s">
        <v>22</v>
      </c>
      <c r="H110" s="91" t="s">
        <v>23</v>
      </c>
      <c r="I110" s="91" t="s">
        <v>24</v>
      </c>
      <c r="J110" s="92" t="s">
        <v>25</v>
      </c>
    </row>
    <row r="111" spans="3:10" ht="16.5" thickBot="1">
      <c r="C111" s="134"/>
      <c r="D111" s="135"/>
      <c r="E111" s="135"/>
      <c r="F111" s="136" t="s">
        <v>90</v>
      </c>
      <c r="G111" s="135"/>
      <c r="H111" s="135"/>
      <c r="I111" s="135"/>
      <c r="J111" s="137">
        <f>SUM(J112:J126)</f>
        <v>0</v>
      </c>
    </row>
    <row r="112" spans="3:10" ht="24">
      <c r="C112" s="64">
        <v>1</v>
      </c>
      <c r="D112" s="65" t="s">
        <v>29</v>
      </c>
      <c r="E112" s="66"/>
      <c r="F112" s="67" t="s">
        <v>103</v>
      </c>
      <c r="G112" s="68" t="s">
        <v>50</v>
      </c>
      <c r="H112" s="69">
        <v>1</v>
      </c>
      <c r="I112" s="76">
        <v>0</v>
      </c>
      <c r="J112" s="70">
        <f t="shared" ref="J112:J121" si="3">SUM(H112*I112)</f>
        <v>0</v>
      </c>
    </row>
    <row r="113" spans="3:10">
      <c r="C113" s="49">
        <v>2</v>
      </c>
      <c r="D113" s="50" t="s">
        <v>29</v>
      </c>
      <c r="E113" s="51"/>
      <c r="F113" s="52" t="s">
        <v>72</v>
      </c>
      <c r="G113" s="53" t="s">
        <v>30</v>
      </c>
      <c r="H113" s="54">
        <v>3</v>
      </c>
      <c r="I113" s="55">
        <v>0</v>
      </c>
      <c r="J113" s="56">
        <f t="shared" si="3"/>
        <v>0</v>
      </c>
    </row>
    <row r="114" spans="3:10">
      <c r="C114" s="49">
        <v>3</v>
      </c>
      <c r="D114" s="50" t="s">
        <v>29</v>
      </c>
      <c r="E114" s="51"/>
      <c r="F114" s="52" t="s">
        <v>73</v>
      </c>
      <c r="G114" s="53" t="s">
        <v>30</v>
      </c>
      <c r="H114" s="54">
        <v>1</v>
      </c>
      <c r="I114" s="55">
        <v>0</v>
      </c>
      <c r="J114" s="56">
        <f t="shared" si="3"/>
        <v>0</v>
      </c>
    </row>
    <row r="115" spans="3:10">
      <c r="C115" s="49">
        <v>4</v>
      </c>
      <c r="D115" s="50" t="s">
        <v>29</v>
      </c>
      <c r="E115" s="51"/>
      <c r="F115" s="52" t="s">
        <v>75</v>
      </c>
      <c r="G115" s="53" t="s">
        <v>38</v>
      </c>
      <c r="H115" s="54">
        <v>85</v>
      </c>
      <c r="I115" s="55">
        <v>0</v>
      </c>
      <c r="J115" s="56">
        <f t="shared" si="3"/>
        <v>0</v>
      </c>
    </row>
    <row r="116" spans="3:10">
      <c r="C116" s="49">
        <v>5</v>
      </c>
      <c r="D116" s="50" t="s">
        <v>29</v>
      </c>
      <c r="E116" s="51"/>
      <c r="F116" s="52" t="s">
        <v>76</v>
      </c>
      <c r="G116" s="53" t="s">
        <v>38</v>
      </c>
      <c r="H116" s="54">
        <v>85</v>
      </c>
      <c r="I116" s="55">
        <v>0</v>
      </c>
      <c r="J116" s="56">
        <f t="shared" si="3"/>
        <v>0</v>
      </c>
    </row>
    <row r="117" spans="3:10" ht="24">
      <c r="C117" s="49">
        <v>6</v>
      </c>
      <c r="D117" s="50" t="s">
        <v>29</v>
      </c>
      <c r="E117" s="51"/>
      <c r="F117" s="52" t="s">
        <v>74</v>
      </c>
      <c r="G117" s="53" t="s">
        <v>38</v>
      </c>
      <c r="H117" s="54">
        <v>89</v>
      </c>
      <c r="I117" s="55">
        <v>0</v>
      </c>
      <c r="J117" s="56">
        <f t="shared" si="3"/>
        <v>0</v>
      </c>
    </row>
    <row r="118" spans="3:10">
      <c r="C118" s="49">
        <v>7</v>
      </c>
      <c r="D118" s="50" t="s">
        <v>31</v>
      </c>
      <c r="E118" s="51"/>
      <c r="F118" s="93" t="s">
        <v>83</v>
      </c>
      <c r="G118" s="53" t="s">
        <v>38</v>
      </c>
      <c r="H118" s="54">
        <f>H117</f>
        <v>89</v>
      </c>
      <c r="I118" s="55">
        <v>0</v>
      </c>
      <c r="J118" s="56">
        <f t="shared" si="3"/>
        <v>0</v>
      </c>
    </row>
    <row r="119" spans="3:10" ht="24">
      <c r="C119" s="105">
        <v>8</v>
      </c>
      <c r="D119" s="104" t="s">
        <v>31</v>
      </c>
      <c r="E119" s="106"/>
      <c r="F119" s="93" t="s">
        <v>97</v>
      </c>
      <c r="G119" s="107" t="s">
        <v>50</v>
      </c>
      <c r="H119" s="108">
        <v>1</v>
      </c>
      <c r="I119" s="109">
        <v>0</v>
      </c>
      <c r="J119" s="110">
        <f t="shared" ref="J119" si="4">SUM(H119*I119)</f>
        <v>0</v>
      </c>
    </row>
    <row r="120" spans="3:10">
      <c r="C120" s="49">
        <v>9</v>
      </c>
      <c r="D120" s="50" t="s">
        <v>31</v>
      </c>
      <c r="E120" s="51"/>
      <c r="F120" s="93" t="s">
        <v>81</v>
      </c>
      <c r="G120" s="53" t="s">
        <v>38</v>
      </c>
      <c r="H120" s="54">
        <f>H116+H115</f>
        <v>170</v>
      </c>
      <c r="I120" s="55">
        <v>0</v>
      </c>
      <c r="J120" s="56">
        <f t="shared" si="3"/>
        <v>0</v>
      </c>
    </row>
    <row r="121" spans="3:10">
      <c r="C121" s="105">
        <v>10</v>
      </c>
      <c r="D121" s="104" t="s">
        <v>31</v>
      </c>
      <c r="E121" s="106"/>
      <c r="F121" s="93" t="s">
        <v>82</v>
      </c>
      <c r="G121" s="107" t="s">
        <v>50</v>
      </c>
      <c r="H121" s="108">
        <v>1</v>
      </c>
      <c r="I121" s="109">
        <v>0</v>
      </c>
      <c r="J121" s="110">
        <f t="shared" si="3"/>
        <v>0</v>
      </c>
    </row>
    <row r="122" spans="3:10">
      <c r="C122" s="105">
        <v>11</v>
      </c>
      <c r="D122" s="104" t="s">
        <v>31</v>
      </c>
      <c r="E122" s="51"/>
      <c r="F122" s="93" t="s">
        <v>63</v>
      </c>
      <c r="G122" s="53" t="s">
        <v>50</v>
      </c>
      <c r="H122" s="54">
        <v>1</v>
      </c>
      <c r="I122" s="55">
        <v>0</v>
      </c>
      <c r="J122" s="56">
        <f t="shared" ref="J122" si="5">SUM(H122*I122)</f>
        <v>0</v>
      </c>
    </row>
    <row r="123" spans="3:10" ht="24">
      <c r="C123" s="105">
        <v>12</v>
      </c>
      <c r="D123" s="104" t="s">
        <v>31</v>
      </c>
      <c r="E123" s="106"/>
      <c r="F123" s="93" t="s">
        <v>32</v>
      </c>
      <c r="G123" s="107" t="s">
        <v>30</v>
      </c>
      <c r="H123" s="108">
        <v>1</v>
      </c>
      <c r="I123" s="109">
        <v>0</v>
      </c>
      <c r="J123" s="110">
        <f t="shared" ref="J123:J126" si="6">SUM(H123*I123)</f>
        <v>0</v>
      </c>
    </row>
    <row r="124" spans="3:10">
      <c r="C124" s="49">
        <v>13</v>
      </c>
      <c r="D124" s="50" t="s">
        <v>31</v>
      </c>
      <c r="E124" s="51"/>
      <c r="F124" s="52" t="s">
        <v>36</v>
      </c>
      <c r="G124" s="53" t="s">
        <v>30</v>
      </c>
      <c r="H124" s="54">
        <v>4</v>
      </c>
      <c r="I124" s="55">
        <v>0</v>
      </c>
      <c r="J124" s="56">
        <f t="shared" si="6"/>
        <v>0</v>
      </c>
    </row>
    <row r="125" spans="3:10" ht="48">
      <c r="C125" s="49">
        <v>14</v>
      </c>
      <c r="D125" s="50" t="s">
        <v>29</v>
      </c>
      <c r="E125" s="51"/>
      <c r="F125" s="52" t="s">
        <v>99</v>
      </c>
      <c r="G125" s="53" t="s">
        <v>38</v>
      </c>
      <c r="H125" s="54">
        <v>15</v>
      </c>
      <c r="I125" s="97">
        <v>0</v>
      </c>
      <c r="J125" s="56">
        <f t="shared" si="6"/>
        <v>0</v>
      </c>
    </row>
    <row r="126" spans="3:10" ht="15.75" thickBot="1">
      <c r="C126" s="111">
        <v>15</v>
      </c>
      <c r="D126" s="112" t="s">
        <v>31</v>
      </c>
      <c r="E126" s="113"/>
      <c r="F126" s="94" t="s">
        <v>70</v>
      </c>
      <c r="G126" s="114" t="s">
        <v>38</v>
      </c>
      <c r="H126" s="115">
        <v>15</v>
      </c>
      <c r="I126" s="116">
        <v>0</v>
      </c>
      <c r="J126" s="117">
        <f t="shared" si="6"/>
        <v>0</v>
      </c>
    </row>
  </sheetData>
  <mergeCells count="5">
    <mergeCell ref="E7:H7"/>
    <mergeCell ref="E9:H9"/>
    <mergeCell ref="C54:D55"/>
    <mergeCell ref="E54:H55"/>
    <mergeCell ref="I54:J55"/>
  </mergeCells>
  <pageMargins left="0.7" right="0.7" top="0.75" bottom="0.75" header="0.3" footer="0.3"/>
  <pageSetup paperSize="9" orientation="portrait" r:id="rId1"/>
  <ignoredErrors>
    <ignoredError sqref="J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Zuzana Cervenakova</cp:lastModifiedBy>
  <cp:lastPrinted>2020-10-28T13:17:18Z</cp:lastPrinted>
  <dcterms:created xsi:type="dcterms:W3CDTF">2020-02-08T21:59:13Z</dcterms:created>
  <dcterms:modified xsi:type="dcterms:W3CDTF">2020-10-28T16:04:02Z</dcterms:modified>
</cp:coreProperties>
</file>