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Výkaz výmer" sheetId="1" r:id="rId1"/>
  </sheets>
  <definedNames>
    <definedName name="_xlnm.Print_Titles" localSheetId="0">'Výkaz výmer'!$10:$12</definedName>
  </definedNames>
  <calcPr fullCalcOnLoad="1"/>
</workbook>
</file>

<file path=xl/sharedStrings.xml><?xml version="1.0" encoding="utf-8"?>
<sst xmlns="http://schemas.openxmlformats.org/spreadsheetml/2006/main" count="262" uniqueCount="195">
  <si>
    <t xml:space="preserve">Objekt:   </t>
  </si>
  <si>
    <t xml:space="preserve">Objednávateľ:   </t>
  </si>
  <si>
    <t xml:space="preserve">Zhotoviteľ:   </t>
  </si>
  <si>
    <t xml:space="preserve">Spracoval:   </t>
  </si>
  <si>
    <t xml:space="preserve">Miesto:  </t>
  </si>
  <si>
    <t>Dátum:   27. 4. 2018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</si>
  <si>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</si>
  <si>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</si>
  <si>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</si>
  <si>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</si>
  <si>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</si>
  <si>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</si>
  <si>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</si>
  <si>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</si>
  <si>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</si>
  <si>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</si>
  <si>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</si>
  <si>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</si>
  <si>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</si>
  <si>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</si>
  <si>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</si>
  <si>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</si>
  <si>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</si>
  <si>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 xml:space="preserve">Práce a dodávky PSV   </t>
  </si>
  <si>
    <t>713</t>
  </si>
  <si>
    <t xml:space="preserve">Izolácie tepelné   </t>
  </si>
  <si>
    <t>2837710300</t>
  </si>
  <si>
    <t>m</t>
  </si>
  <si>
    <t>2837710100</t>
  </si>
  <si>
    <t>2837710700</t>
  </si>
  <si>
    <t>713482304</t>
  </si>
  <si>
    <t>721</t>
  </si>
  <si>
    <t xml:space="preserve">Zdravotech. vnútorná kanalizácia   </t>
  </si>
  <si>
    <t>721171111</t>
  </si>
  <si>
    <t xml:space="preserve">Potrubie z PVC - U odpadové ležaté hrdlové D 140x2, 8   </t>
  </si>
  <si>
    <t>721171112</t>
  </si>
  <si>
    <t xml:space="preserve">Potrubie z PVC - U odpadové ležaté hrdlové D 160x3, 9   </t>
  </si>
  <si>
    <t>721171503</t>
  </si>
  <si>
    <t>721171505</t>
  </si>
  <si>
    <t>721171506</t>
  </si>
  <si>
    <t>721171508</t>
  </si>
  <si>
    <t>721194104</t>
  </si>
  <si>
    <t xml:space="preserve">Zriadenie prípojky na potrubí vyvedenie a upevnenie odpadových výpustiek D 40x1, 8   </t>
  </si>
  <si>
    <t>ks</t>
  </si>
  <si>
    <t>721194105</t>
  </si>
  <si>
    <t xml:space="preserve">Zriadenie prípojky na potrubí vyvedenie a upevnenie odpadových výpustiek D 50x1, 8   </t>
  </si>
  <si>
    <t>721194109</t>
  </si>
  <si>
    <t xml:space="preserve">Zriadenie prípojky na potrubí vyvedenie a upevnenie odpadových výpustiek D 110x2, 3   </t>
  </si>
  <si>
    <t>CENNÍK HL2</t>
  </si>
  <si>
    <t xml:space="preserve">Podomietková zápachová uzávierka HL 400   </t>
  </si>
  <si>
    <t>CENNÍK HL10</t>
  </si>
  <si>
    <t xml:space="preserve">Montáž HL   </t>
  </si>
  <si>
    <t>Info cena4</t>
  </si>
  <si>
    <t xml:space="preserve">Prepojenie na existujúcu kanalizáciu -vloženie novej odbočky   </t>
  </si>
  <si>
    <t>kpl</t>
  </si>
  <si>
    <t>Info cena5</t>
  </si>
  <si>
    <t>Info cena42</t>
  </si>
  <si>
    <t xml:space="preserve">Revízia existujúceho lapača tuku   </t>
  </si>
  <si>
    <t>721290111</t>
  </si>
  <si>
    <t xml:space="preserve">Ostatné - skúška tesnosti kanalizácie v objektoch vodou do DN 125   </t>
  </si>
  <si>
    <t>721290123</t>
  </si>
  <si>
    <t xml:space="preserve">Ostatné - skúška tesnosti kanalizácie v objektoch dymom do DN 300   </t>
  </si>
  <si>
    <t>998721103</t>
  </si>
  <si>
    <t xml:space="preserve">Presun hmôt pre vnútornú kanalizáciu v objektoch výšky nad 12 do 24 m   </t>
  </si>
  <si>
    <t>t</t>
  </si>
  <si>
    <t>998721192</t>
  </si>
  <si>
    <t xml:space="preserve">Vnútorná kanalizácia, prípl.za presun nad vymedz. najväč. dopr. vzdial. do 100m   </t>
  </si>
  <si>
    <t>722</t>
  </si>
  <si>
    <t xml:space="preserve">Zdravotechnika - vnútorný vodovod   </t>
  </si>
  <si>
    <t>722171131</t>
  </si>
  <si>
    <t xml:space="preserve">Potrubie z plastických rúr PeX D18/2,0 lisovaním   </t>
  </si>
  <si>
    <t>722171133</t>
  </si>
  <si>
    <t xml:space="preserve">Potrubie z plastických rúr PeX D26/3,0 lisovaním   </t>
  </si>
  <si>
    <t>722171134</t>
  </si>
  <si>
    <t xml:space="preserve">Potrubie z plastických rúr PeX D32/3,0 lisovaním   </t>
  </si>
  <si>
    <t>722172400</t>
  </si>
  <si>
    <t xml:space="preserve">Zostavenie rozvodu potrubia z plast-hliníku DN 16   </t>
  </si>
  <si>
    <t>722172401</t>
  </si>
  <si>
    <t xml:space="preserve">Zostavenie rozvodu potrubia z plast-hliníku DN 20   </t>
  </si>
  <si>
    <t>722172402</t>
  </si>
  <si>
    <t xml:space="preserve">Zostavenie rozvodu potrubia z plast-hliníku DN 25   </t>
  </si>
  <si>
    <t>722181131</t>
  </si>
  <si>
    <t xml:space="preserve">Ochrana potrubia gumovými vložkami do upevňovacích prvkov proti prenášaniu hluku do DN 25   </t>
  </si>
  <si>
    <t>722190401</t>
  </si>
  <si>
    <t xml:space="preserve">Vyvedenie a upevnenie výpustky DN 15   </t>
  </si>
  <si>
    <t>722220121</t>
  </si>
  <si>
    <t xml:space="preserve">Montáž armatúry závitovej s jedným závitom, nástenka pre batériu G 1/2   </t>
  </si>
  <si>
    <t>pár</t>
  </si>
  <si>
    <t>722229101</t>
  </si>
  <si>
    <t xml:space="preserve">Montáž ventilu výtok., plavák.,vypúšť.,odvodňov.,kohút.plniaceho,vypúšťacieho PN 0.6, ventilov G 1/2   </t>
  </si>
  <si>
    <t>5511083500</t>
  </si>
  <si>
    <t xml:space="preserve">Ventily k armaturám  priamy priechodný K E  1/2"   </t>
  </si>
  <si>
    <t>5512146601</t>
  </si>
  <si>
    <t xml:space="preserve">Ventily k armaturám  vypúšťací 1/2"   </t>
  </si>
  <si>
    <t>722229102</t>
  </si>
  <si>
    <t xml:space="preserve">Montáž ventilu výtok., plavák.,vypúšť.,odvodňov.,kohút.plniaceho,vypúšťacieho PN 0.6, ventilov G 3/4   </t>
  </si>
  <si>
    <t>5511083700</t>
  </si>
  <si>
    <t xml:space="preserve">Ventily k armaturám  priamy priechodný K E  3/4"   </t>
  </si>
  <si>
    <t>Info-cena 8</t>
  </si>
  <si>
    <t xml:space="preserve">Prepojenie na existujúci rozvod vody   </t>
  </si>
  <si>
    <t xml:space="preserve">Zmäkčovač vody AL12-dodávka+montáž   </t>
  </si>
  <si>
    <t>722229103</t>
  </si>
  <si>
    <t xml:space="preserve">Montáž ventilu výtok., plavák.,vypúšť.,odvodňov.,kohút.plniaceho,vypúšťacieho PN 0.6, ventilov G 1   </t>
  </si>
  <si>
    <t>5511083600</t>
  </si>
  <si>
    <t xml:space="preserve">Ventil k armaturám priamy priechodný KE  83 E 1"   </t>
  </si>
  <si>
    <t>722263416</t>
  </si>
  <si>
    <t xml:space="preserve">Montáž vodomeru závit. jednovtokového suchobežného G 3/4 (2 m3.h-1)   </t>
  </si>
  <si>
    <t>3882122500</t>
  </si>
  <si>
    <t xml:space="preserve">Vodomer vm3-5 3/4   </t>
  </si>
  <si>
    <t>722290226</t>
  </si>
  <si>
    <t xml:space="preserve">Tlaková skúška vodovodného potrubia závitového do DN 50   </t>
  </si>
  <si>
    <t>998722103</t>
  </si>
  <si>
    <t xml:space="preserve">Presun hmôt pre vnútorný vodovod v objektoch výšky nad 12 do 24 m   </t>
  </si>
  <si>
    <t>998722192</t>
  </si>
  <si>
    <t xml:space="preserve">Vodovod, prípl.za presun nad vymedz. najväčšiu dopravnú vzdialenosť do 100m   </t>
  </si>
  <si>
    <t>723</t>
  </si>
  <si>
    <t xml:space="preserve">Zdravotechnika - plynovod   </t>
  </si>
  <si>
    <t>723120203</t>
  </si>
  <si>
    <t xml:space="preserve">Potrubie z oceľových rúrok závitových čiernych spájaných zvarovaním - akosť 11 353.0 DN 20   </t>
  </si>
  <si>
    <t>723120204</t>
  </si>
  <si>
    <t xml:space="preserve">Potrubie z oceľových rúrok závitových čiernych spájaných zvarovaním - akosť 11 353.0 DN 25   </t>
  </si>
  <si>
    <t>723150305</t>
  </si>
  <si>
    <t xml:space="preserve">Potrubie z oceľových rúrok hladkých čiernych spájaných zvarov. akosť 11 353.0 D 38/2, 6-chránička   </t>
  </si>
  <si>
    <t>723150365</t>
  </si>
  <si>
    <t xml:space="preserve">Potrubie z oceľových rúrok hladkých čiernych, chránička D 38/2,6   </t>
  </si>
  <si>
    <t>723190252</t>
  </si>
  <si>
    <t xml:space="preserve">Prípojka k strojom a zariadeniam vyvedenie a upevnenie plynov.výpustiek na potrubí DN 20 s nástenkou   </t>
  </si>
  <si>
    <t>998723102</t>
  </si>
  <si>
    <t xml:space="preserve">Presun hmôt pre vnútorný plynovod v objektoch výšky nad 6 do 12 m   </t>
  </si>
  <si>
    <t>998723192</t>
  </si>
  <si>
    <t xml:space="preserve">Plynovod, prípl.za presun nad vymedz. najväčšiu dopravnú vzdialenosť do 100 m   </t>
  </si>
  <si>
    <t>In.cena plyn 10</t>
  </si>
  <si>
    <t xml:space="preserve">Revízna správa   </t>
  </si>
  <si>
    <t>In.cena plyn 9</t>
  </si>
  <si>
    <t xml:space="preserve">Tlaková skuška plynového potrubia   </t>
  </si>
  <si>
    <t>In.cena plyn1</t>
  </si>
  <si>
    <t xml:space="preserve">Guľový plynový uzáver DN 20   </t>
  </si>
  <si>
    <t>In.cena plyn2</t>
  </si>
  <si>
    <t xml:space="preserve">KZrušenie existujúcich rozvodov plynu v kuchyni   </t>
  </si>
  <si>
    <t>In.cena plyn3</t>
  </si>
  <si>
    <t xml:space="preserve">Guľový plynový uzáver DN 25   </t>
  </si>
  <si>
    <t>In.cena plyn4</t>
  </si>
  <si>
    <t xml:space="preserve">Montáž a dodávka podružného plynomeru   </t>
  </si>
  <si>
    <t>725</t>
  </si>
  <si>
    <t xml:space="preserve">Zdravotechnika - zariaď. predmety   </t>
  </si>
  <si>
    <t>725219401</t>
  </si>
  <si>
    <t xml:space="preserve">Montáž umývadla a drezu  bez výtokovej armatúry z bieleho diturvitu na skrutky do muriva   </t>
  </si>
  <si>
    <t>súb</t>
  </si>
  <si>
    <t>725332320</t>
  </si>
  <si>
    <t xml:space="preserve">Montáž výlevky bez výtokovej armatúry a splachovacej nádrže, diturvitová+montáž batérie   </t>
  </si>
  <si>
    <t>Info cena 20</t>
  </si>
  <si>
    <t xml:space="preserve">Diturvitová výlevka+nástenná jednopáková batéria   </t>
  </si>
  <si>
    <t>725819401</t>
  </si>
  <si>
    <t xml:space="preserve">Montáž ventilu rohového s pripojovacou rúrkou G 1/2   </t>
  </si>
  <si>
    <t>5514100500</t>
  </si>
  <si>
    <t xml:space="preserve">Rohový mosadzný T 66 A 1/2" s vrškom T 13   </t>
  </si>
  <si>
    <t>7258293011</t>
  </si>
  <si>
    <t xml:space="preserve">Montáž batérie umývadlovej ,drezovej stojankovej s mechanickým ovládaním G 1/2+ zápachový uzáver   </t>
  </si>
  <si>
    <t>998725103</t>
  </si>
  <si>
    <t xml:space="preserve">Presun hmôt pre zariaďovacie predmety v objektoch výšky nad 12 do 24 m   </t>
  </si>
  <si>
    <t>998725192</t>
  </si>
  <si>
    <t xml:space="preserve">Zariaďovacie predmety, prípl.za presun nad vymedz. najväčšiu dopravnú vzdialenosť do 100m   </t>
  </si>
  <si>
    <t>Info cena 14</t>
  </si>
  <si>
    <t xml:space="preserve">Umývadlá bez výtokových armatúr so zápachovou uzávierkou   </t>
  </si>
  <si>
    <t>M</t>
  </si>
  <si>
    <t xml:space="preserve">Práce a dodávky M   </t>
  </si>
  <si>
    <t>23-M</t>
  </si>
  <si>
    <t xml:space="preserve">Montáže potrubia   </t>
  </si>
  <si>
    <t>230050011</t>
  </si>
  <si>
    <t xml:space="preserve">Montáž uloženia - privarením: do DN 25-voda+plyn   </t>
  </si>
  <si>
    <t>kg</t>
  </si>
  <si>
    <t>230050014</t>
  </si>
  <si>
    <t xml:space="preserve">Montáž uloženia - privarením: do DN 200-kanalizácia   </t>
  </si>
  <si>
    <t>230050031</t>
  </si>
  <si>
    <t xml:space="preserve">Montáž doplnkových konštrukcií - z profilov. materiálov-voda   </t>
  </si>
  <si>
    <t>2300500311</t>
  </si>
  <si>
    <t xml:space="preserve">Montáž doplnkových konštrukcií - z profilov. materiálov-kanalizácia   </t>
  </si>
  <si>
    <t>R 2</t>
  </si>
  <si>
    <t xml:space="preserve">Uchytenie potrubia typ závesy-kanalizácia   </t>
  </si>
  <si>
    <t>r1</t>
  </si>
  <si>
    <t xml:space="preserve">Uchytenie potrubia typ závesy-voda+plyn   </t>
  </si>
  <si>
    <t>VÝKAZ VÝMER</t>
  </si>
  <si>
    <t>Stavba: Rekonštrukcia technologických zariadení v kuchyni MÚ</t>
  </si>
  <si>
    <t>Tepelná   izolácia  MIRELON 22/  30"  alebo ekvivalent</t>
  </si>
  <si>
    <t>Tepelná  izolácia  MIRELON 18/30"   alebo ekvivalent</t>
  </si>
  <si>
    <t>Izolácia potrubia- 28/30" MIRELON  alebo ekvivalent</t>
  </si>
  <si>
    <t xml:space="preserve">Montaž trubíc MIRELON hr. do 6 mm, vnút.priemer 29 - 41 mm alebo ekvivalent   </t>
  </si>
  <si>
    <t xml:space="preserve">Potrubie z rúr PE-HD 50/3 odpadné prípojné   </t>
  </si>
  <si>
    <t xml:space="preserve">Potrubie z rúr PE-HD 63/3 odpadné prípojné   </t>
  </si>
  <si>
    <t xml:space="preserve">Potrubie z rúr PE-HD 75/3 odpadné prípojné   </t>
  </si>
  <si>
    <t xml:space="preserve">Potrubie z rúr PE-HD 110/4, 3 odpadné prípojné   </t>
  </si>
  <si>
    <t xml:space="preserve">Nerezový žlab -šírka 150 mm+ rošt +nerezový vpust+sifón+montáž   </t>
  </si>
  <si>
    <t>Celkom  bez DPH</t>
  </si>
  <si>
    <t>Celkom  s DPH</t>
  </si>
  <si>
    <t>DPH 20%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</si>
</sst>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#,##0"/>
    <numFmt numFmtId="173" formatCode="#,##0.000;\-#,##0.000"/>
    <numFmt numFmtId="174" formatCode="#,##0.000_ ;\-#,##0.000\ "/>
    <numFmt numFmtId="175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3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73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73" fontId="8" fillId="0" borderId="0" xfId="0" applyNumberFormat="1" applyFont="1" applyAlignment="1">
      <alignment horizontal="right"/>
    </xf>
    <xf numFmtId="17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3" fontId="9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3" fontId="4" fillId="0" borderId="10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73" fontId="1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75" fontId="7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10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showGridLines="0" tabSelected="1" zoomScalePageLayoutView="0" workbookViewId="0" topLeftCell="A1">
      <selection activeCell="K94" sqref="K94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  <col min="9" max="16384" width="10.5" style="1" customWidth="1"/>
  </cols>
  <sheetData>
    <row r="1" spans="1:8" s="5" customFormat="1" ht="27.75" customHeight="1">
      <c r="A1" s="31" t="s">
        <v>181</v>
      </c>
      <c r="B1" s="32"/>
      <c r="C1" s="32"/>
      <c r="D1" s="32"/>
      <c r="E1" s="32"/>
      <c r="F1" s="32"/>
      <c r="G1" s="32"/>
      <c r="H1" s="32"/>
    </row>
    <row r="2" spans="1:8" s="5" customFormat="1" ht="12.75" customHeight="1">
      <c r="A2" s="6" t="s">
        <v>182</v>
      </c>
      <c r="B2" s="7"/>
      <c r="C2" s="7"/>
      <c r="D2" s="7"/>
      <c r="E2" s="7"/>
      <c r="F2" s="7"/>
      <c r="G2" s="7"/>
      <c r="H2" s="7"/>
    </row>
    <row r="3" spans="1:8" s="5" customFormat="1" ht="12.75" customHeight="1">
      <c r="A3" s="6" t="s">
        <v>0</v>
      </c>
      <c r="B3" s="7"/>
      <c r="C3" s="7"/>
      <c r="D3" s="7"/>
      <c r="E3" s="7"/>
      <c r="F3" s="7"/>
      <c r="G3" s="7"/>
      <c r="H3" s="7"/>
    </row>
    <row r="4" spans="1:8" s="5" customFormat="1" ht="13.5" customHeight="1">
      <c r="A4" s="8"/>
      <c r="B4" s="6"/>
      <c r="C4" s="8"/>
      <c r="D4" s="9"/>
      <c r="E4" s="9"/>
      <c r="F4" s="9"/>
      <c r="G4" s="9"/>
      <c r="H4" s="9"/>
    </row>
    <row r="5" spans="1:8" s="5" customFormat="1" ht="6.75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.75" customHeight="1">
      <c r="A6" s="7" t="s">
        <v>1</v>
      </c>
      <c r="B6" s="7"/>
      <c r="C6" s="7"/>
      <c r="D6" s="7"/>
      <c r="E6" s="7"/>
      <c r="F6" s="7"/>
      <c r="G6" s="7"/>
      <c r="H6" s="7"/>
    </row>
    <row r="7" spans="1:8" s="5" customFormat="1" ht="13.5" customHeight="1">
      <c r="A7" s="7" t="s">
        <v>2</v>
      </c>
      <c r="B7" s="7"/>
      <c r="C7" s="7"/>
      <c r="D7" s="7"/>
      <c r="E7" s="7" t="s">
        <v>3</v>
      </c>
      <c r="F7" s="7"/>
      <c r="G7" s="7"/>
      <c r="H7" s="7"/>
    </row>
    <row r="8" spans="1:8" s="5" customFormat="1" ht="13.5" customHeight="1">
      <c r="A8" s="33" t="s">
        <v>4</v>
      </c>
      <c r="B8" s="34"/>
      <c r="C8" s="34"/>
      <c r="D8" s="13"/>
      <c r="E8" s="7" t="s">
        <v>5</v>
      </c>
      <c r="F8" s="14"/>
      <c r="G8" s="14"/>
      <c r="H8" s="14"/>
    </row>
    <row r="9" spans="1:8" s="5" customFormat="1" ht="6.75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8.5" customHeight="1">
      <c r="A10" s="15" t="s">
        <v>6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</row>
    <row r="11" spans="1:8" s="5" customFormat="1" ht="12.75" customHeight="1" hidden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.75" customHeight="1">
      <c r="A13" s="16"/>
      <c r="B13" s="17" t="s">
        <v>22</v>
      </c>
      <c r="C13" s="17" t="s">
        <v>23</v>
      </c>
      <c r="D13" s="17"/>
      <c r="E13" s="18"/>
      <c r="F13" s="18"/>
      <c r="G13" s="35">
        <f>G14+G19+G38+G62+G76</f>
        <v>0</v>
      </c>
      <c r="H13" s="18">
        <v>0.7138</v>
      </c>
    </row>
    <row r="14" spans="1:8" s="5" customFormat="1" ht="28.5" customHeight="1">
      <c r="A14" s="19"/>
      <c r="B14" s="20" t="s">
        <v>24</v>
      </c>
      <c r="C14" s="20" t="s">
        <v>25</v>
      </c>
      <c r="D14" s="20"/>
      <c r="E14" s="21"/>
      <c r="F14" s="21"/>
      <c r="G14" s="36">
        <f>SUM(G15:G18)</f>
        <v>0</v>
      </c>
      <c r="H14" s="21">
        <v>0.01072</v>
      </c>
    </row>
    <row r="15" spans="1:8" s="5" customFormat="1" ht="13.5" customHeight="1">
      <c r="A15" s="22">
        <v>1</v>
      </c>
      <c r="B15" s="23" t="s">
        <v>26</v>
      </c>
      <c r="C15" s="23" t="s">
        <v>183</v>
      </c>
      <c r="D15" s="23" t="s">
        <v>27</v>
      </c>
      <c r="E15" s="24">
        <v>60</v>
      </c>
      <c r="F15" s="24"/>
      <c r="G15" s="37">
        <f>E15*F15</f>
        <v>0</v>
      </c>
      <c r="H15" s="24">
        <v>0.003</v>
      </c>
    </row>
    <row r="16" spans="1:8" s="5" customFormat="1" ht="13.5" customHeight="1">
      <c r="A16" s="22">
        <v>2</v>
      </c>
      <c r="B16" s="23" t="s">
        <v>28</v>
      </c>
      <c r="C16" s="23" t="s">
        <v>184</v>
      </c>
      <c r="D16" s="23" t="s">
        <v>27</v>
      </c>
      <c r="E16" s="24">
        <v>28</v>
      </c>
      <c r="F16" s="24"/>
      <c r="G16" s="37">
        <f>E16*F16</f>
        <v>0</v>
      </c>
      <c r="H16" s="24">
        <v>0.00112</v>
      </c>
    </row>
    <row r="17" spans="1:8" s="5" customFormat="1" ht="13.5" customHeight="1">
      <c r="A17" s="22">
        <v>3</v>
      </c>
      <c r="B17" s="23" t="s">
        <v>29</v>
      </c>
      <c r="C17" s="23" t="s">
        <v>185</v>
      </c>
      <c r="D17" s="23" t="s">
        <v>27</v>
      </c>
      <c r="E17" s="24">
        <v>22</v>
      </c>
      <c r="F17" s="24"/>
      <c r="G17" s="37">
        <f>E17*F17</f>
        <v>0</v>
      </c>
      <c r="H17" s="24">
        <v>0.0033</v>
      </c>
    </row>
    <row r="18" spans="1:8" s="5" customFormat="1" ht="24" customHeight="1">
      <c r="A18" s="25">
        <v>4</v>
      </c>
      <c r="B18" s="26" t="s">
        <v>30</v>
      </c>
      <c r="C18" s="26" t="s">
        <v>186</v>
      </c>
      <c r="D18" s="26" t="s">
        <v>27</v>
      </c>
      <c r="E18" s="27">
        <v>110</v>
      </c>
      <c r="F18" s="27"/>
      <c r="G18" s="38">
        <f>E18*F18</f>
        <v>0</v>
      </c>
      <c r="H18" s="27">
        <v>0.0033</v>
      </c>
    </row>
    <row r="19" spans="1:8" s="5" customFormat="1" ht="28.5" customHeight="1">
      <c r="A19" s="19"/>
      <c r="B19" s="20" t="s">
        <v>31</v>
      </c>
      <c r="C19" s="20" t="s">
        <v>32</v>
      </c>
      <c r="D19" s="20"/>
      <c r="E19" s="21"/>
      <c r="F19" s="21"/>
      <c r="G19" s="36">
        <f>SUM(G20:G37)</f>
        <v>0</v>
      </c>
      <c r="H19" s="21">
        <v>0.0643</v>
      </c>
    </row>
    <row r="20" spans="1:8" s="5" customFormat="1" ht="13.5" customHeight="1">
      <c r="A20" s="25">
        <v>5</v>
      </c>
      <c r="B20" s="26" t="s">
        <v>33</v>
      </c>
      <c r="C20" s="26" t="s">
        <v>34</v>
      </c>
      <c r="D20" s="26" t="s">
        <v>27</v>
      </c>
      <c r="E20" s="27">
        <v>11</v>
      </c>
      <c r="F20" s="27"/>
      <c r="G20" s="38">
        <f aca="true" t="shared" si="0" ref="G20:G37">E20*F20</f>
        <v>0</v>
      </c>
      <c r="H20" s="27">
        <v>0.03025</v>
      </c>
    </row>
    <row r="21" spans="1:8" s="5" customFormat="1" ht="13.5" customHeight="1">
      <c r="A21" s="25">
        <v>6</v>
      </c>
      <c r="B21" s="26" t="s">
        <v>35</v>
      </c>
      <c r="C21" s="26" t="s">
        <v>36</v>
      </c>
      <c r="D21" s="26" t="s">
        <v>27</v>
      </c>
      <c r="E21" s="27">
        <v>6</v>
      </c>
      <c r="F21" s="27"/>
      <c r="G21" s="38">
        <f t="shared" si="0"/>
        <v>0</v>
      </c>
      <c r="H21" s="27">
        <v>0.02004</v>
      </c>
    </row>
    <row r="22" spans="1:8" s="5" customFormat="1" ht="13.5" customHeight="1">
      <c r="A22" s="25">
        <v>7</v>
      </c>
      <c r="B22" s="26" t="s">
        <v>37</v>
      </c>
      <c r="C22" s="26" t="s">
        <v>187</v>
      </c>
      <c r="D22" s="26" t="s">
        <v>27</v>
      </c>
      <c r="E22" s="27">
        <v>3</v>
      </c>
      <c r="F22" s="27"/>
      <c r="G22" s="38">
        <f t="shared" si="0"/>
        <v>0</v>
      </c>
      <c r="H22" s="27">
        <v>0.00129</v>
      </c>
    </row>
    <row r="23" spans="1:8" s="5" customFormat="1" ht="13.5" customHeight="1">
      <c r="A23" s="25">
        <v>8</v>
      </c>
      <c r="B23" s="26" t="s">
        <v>38</v>
      </c>
      <c r="C23" s="26" t="s">
        <v>188</v>
      </c>
      <c r="D23" s="26" t="s">
        <v>27</v>
      </c>
      <c r="E23" s="27">
        <v>8</v>
      </c>
      <c r="F23" s="27"/>
      <c r="G23" s="38">
        <f t="shared" si="0"/>
        <v>0</v>
      </c>
      <c r="H23" s="27">
        <v>0.00376</v>
      </c>
    </row>
    <row r="24" spans="1:8" s="5" customFormat="1" ht="13.5" customHeight="1">
      <c r="A24" s="25">
        <v>9</v>
      </c>
      <c r="B24" s="26" t="s">
        <v>39</v>
      </c>
      <c r="C24" s="26" t="s">
        <v>189</v>
      </c>
      <c r="D24" s="26" t="s">
        <v>27</v>
      </c>
      <c r="E24" s="27">
        <v>4</v>
      </c>
      <c r="F24" s="27"/>
      <c r="G24" s="38">
        <f t="shared" si="0"/>
        <v>0</v>
      </c>
      <c r="H24" s="27">
        <v>0.00236</v>
      </c>
    </row>
    <row r="25" spans="1:8" s="5" customFormat="1" ht="13.5" customHeight="1">
      <c r="A25" s="25">
        <v>10</v>
      </c>
      <c r="B25" s="26" t="s">
        <v>40</v>
      </c>
      <c r="C25" s="26" t="s">
        <v>190</v>
      </c>
      <c r="D25" s="26" t="s">
        <v>27</v>
      </c>
      <c r="E25" s="27">
        <v>6</v>
      </c>
      <c r="F25" s="27"/>
      <c r="G25" s="38">
        <f t="shared" si="0"/>
        <v>0</v>
      </c>
      <c r="H25" s="27">
        <v>0.0066</v>
      </c>
    </row>
    <row r="26" spans="1:8" s="5" customFormat="1" ht="24" customHeight="1">
      <c r="A26" s="25">
        <v>11</v>
      </c>
      <c r="B26" s="26" t="s">
        <v>41</v>
      </c>
      <c r="C26" s="26" t="s">
        <v>42</v>
      </c>
      <c r="D26" s="26" t="s">
        <v>43</v>
      </c>
      <c r="E26" s="27">
        <v>2</v>
      </c>
      <c r="F26" s="27"/>
      <c r="G26" s="38">
        <f t="shared" si="0"/>
        <v>0</v>
      </c>
      <c r="H26" s="27">
        <v>0</v>
      </c>
    </row>
    <row r="27" spans="1:8" s="5" customFormat="1" ht="24" customHeight="1">
      <c r="A27" s="25">
        <v>12</v>
      </c>
      <c r="B27" s="26" t="s">
        <v>44</v>
      </c>
      <c r="C27" s="26" t="s">
        <v>45</v>
      </c>
      <c r="D27" s="26" t="s">
        <v>43</v>
      </c>
      <c r="E27" s="27">
        <v>4</v>
      </c>
      <c r="F27" s="27"/>
      <c r="G27" s="38">
        <f t="shared" si="0"/>
        <v>0</v>
      </c>
      <c r="H27" s="27">
        <v>0</v>
      </c>
    </row>
    <row r="28" spans="1:8" s="5" customFormat="1" ht="24" customHeight="1">
      <c r="A28" s="25">
        <v>13</v>
      </c>
      <c r="B28" s="26" t="s">
        <v>46</v>
      </c>
      <c r="C28" s="26" t="s">
        <v>47</v>
      </c>
      <c r="D28" s="26" t="s">
        <v>43</v>
      </c>
      <c r="E28" s="27">
        <v>1</v>
      </c>
      <c r="F28" s="27"/>
      <c r="G28" s="38">
        <f t="shared" si="0"/>
        <v>0</v>
      </c>
      <c r="H28" s="27">
        <v>0</v>
      </c>
    </row>
    <row r="29" spans="1:8" s="5" customFormat="1" ht="13.5" customHeight="1">
      <c r="A29" s="22">
        <v>14</v>
      </c>
      <c r="B29" s="23" t="s">
        <v>48</v>
      </c>
      <c r="C29" s="23" t="s">
        <v>49</v>
      </c>
      <c r="D29" s="23" t="s">
        <v>27</v>
      </c>
      <c r="E29" s="24">
        <v>3</v>
      </c>
      <c r="F29" s="24"/>
      <c r="G29" s="37">
        <f t="shared" si="0"/>
        <v>0</v>
      </c>
      <c r="H29" s="24">
        <v>0</v>
      </c>
    </row>
    <row r="30" spans="1:8" s="5" customFormat="1" ht="13.5" customHeight="1">
      <c r="A30" s="22">
        <v>15</v>
      </c>
      <c r="B30" s="23" t="s">
        <v>50</v>
      </c>
      <c r="C30" s="23" t="s">
        <v>51</v>
      </c>
      <c r="D30" s="23" t="s">
        <v>27</v>
      </c>
      <c r="E30" s="24">
        <v>3</v>
      </c>
      <c r="F30" s="24"/>
      <c r="G30" s="37">
        <f t="shared" si="0"/>
        <v>0</v>
      </c>
      <c r="H30" s="24">
        <v>0</v>
      </c>
    </row>
    <row r="31" spans="1:8" s="5" customFormat="1" ht="24" customHeight="1">
      <c r="A31" s="22">
        <v>16</v>
      </c>
      <c r="B31" s="23" t="s">
        <v>52</v>
      </c>
      <c r="C31" s="23" t="s">
        <v>53</v>
      </c>
      <c r="D31" s="23" t="s">
        <v>54</v>
      </c>
      <c r="E31" s="24">
        <v>4</v>
      </c>
      <c r="F31" s="24"/>
      <c r="G31" s="37">
        <f t="shared" si="0"/>
        <v>0</v>
      </c>
      <c r="H31" s="24">
        <v>0</v>
      </c>
    </row>
    <row r="32" spans="1:8" s="5" customFormat="1" ht="24" customHeight="1">
      <c r="A32" s="22">
        <v>17</v>
      </c>
      <c r="B32" s="23" t="s">
        <v>55</v>
      </c>
      <c r="C32" s="23" t="s">
        <v>191</v>
      </c>
      <c r="D32" s="23" t="s">
        <v>27</v>
      </c>
      <c r="E32" s="24">
        <v>4</v>
      </c>
      <c r="F32" s="24"/>
      <c r="G32" s="37">
        <f t="shared" si="0"/>
        <v>0</v>
      </c>
      <c r="H32" s="24">
        <v>0</v>
      </c>
    </row>
    <row r="33" spans="1:8" s="5" customFormat="1" ht="13.5" customHeight="1">
      <c r="A33" s="22">
        <v>18</v>
      </c>
      <c r="B33" s="23" t="s">
        <v>56</v>
      </c>
      <c r="C33" s="23" t="s">
        <v>57</v>
      </c>
      <c r="D33" s="23" t="s">
        <v>43</v>
      </c>
      <c r="E33" s="24">
        <v>1</v>
      </c>
      <c r="F33" s="24"/>
      <c r="G33" s="37">
        <f t="shared" si="0"/>
        <v>0</v>
      </c>
      <c r="H33" s="24">
        <v>0</v>
      </c>
    </row>
    <row r="34" spans="1:8" s="5" customFormat="1" ht="24" customHeight="1">
      <c r="A34" s="25">
        <v>19</v>
      </c>
      <c r="B34" s="26" t="s">
        <v>58</v>
      </c>
      <c r="C34" s="26" t="s">
        <v>59</v>
      </c>
      <c r="D34" s="26" t="s">
        <v>27</v>
      </c>
      <c r="E34" s="27">
        <v>38</v>
      </c>
      <c r="F34" s="27"/>
      <c r="G34" s="38">
        <f t="shared" si="0"/>
        <v>0</v>
      </c>
      <c r="H34" s="27">
        <v>0</v>
      </c>
    </row>
    <row r="35" spans="1:8" s="5" customFormat="1" ht="24" customHeight="1">
      <c r="A35" s="25">
        <v>20</v>
      </c>
      <c r="B35" s="26" t="s">
        <v>60</v>
      </c>
      <c r="C35" s="26" t="s">
        <v>61</v>
      </c>
      <c r="D35" s="26" t="s">
        <v>27</v>
      </c>
      <c r="E35" s="27">
        <v>38</v>
      </c>
      <c r="F35" s="27"/>
      <c r="G35" s="38">
        <f t="shared" si="0"/>
        <v>0</v>
      </c>
      <c r="H35" s="27">
        <v>0</v>
      </c>
    </row>
    <row r="36" spans="1:8" s="5" customFormat="1" ht="24" customHeight="1">
      <c r="A36" s="25">
        <v>21</v>
      </c>
      <c r="B36" s="26" t="s">
        <v>62</v>
      </c>
      <c r="C36" s="26" t="s">
        <v>63</v>
      </c>
      <c r="D36" s="26" t="s">
        <v>64</v>
      </c>
      <c r="E36" s="27">
        <v>0.064</v>
      </c>
      <c r="F36" s="27"/>
      <c r="G36" s="38">
        <f t="shared" si="0"/>
        <v>0</v>
      </c>
      <c r="H36" s="27">
        <v>0</v>
      </c>
    </row>
    <row r="37" spans="1:8" s="5" customFormat="1" ht="24" customHeight="1">
      <c r="A37" s="25">
        <v>22</v>
      </c>
      <c r="B37" s="26" t="s">
        <v>65</v>
      </c>
      <c r="C37" s="26" t="s">
        <v>66</v>
      </c>
      <c r="D37" s="26" t="s">
        <v>64</v>
      </c>
      <c r="E37" s="27">
        <v>0.064</v>
      </c>
      <c r="F37" s="27"/>
      <c r="G37" s="38">
        <f t="shared" si="0"/>
        <v>0</v>
      </c>
      <c r="H37" s="27">
        <v>0</v>
      </c>
    </row>
    <row r="38" spans="1:8" s="5" customFormat="1" ht="28.5" customHeight="1">
      <c r="A38" s="19"/>
      <c r="B38" s="20" t="s">
        <v>67</v>
      </c>
      <c r="C38" s="20" t="s">
        <v>68</v>
      </c>
      <c r="D38" s="20"/>
      <c r="E38" s="21"/>
      <c r="F38" s="21"/>
      <c r="G38" s="36">
        <f>SUM(G39:G61)</f>
        <v>0</v>
      </c>
      <c r="H38" s="21">
        <v>0.44252</v>
      </c>
    </row>
    <row r="39" spans="1:8" s="5" customFormat="1" ht="13.5" customHeight="1">
      <c r="A39" s="25">
        <v>23</v>
      </c>
      <c r="B39" s="26" t="s">
        <v>69</v>
      </c>
      <c r="C39" s="26" t="s">
        <v>70</v>
      </c>
      <c r="D39" s="26" t="s">
        <v>27</v>
      </c>
      <c r="E39" s="27">
        <v>28</v>
      </c>
      <c r="F39" s="27"/>
      <c r="G39" s="38">
        <f aca="true" t="shared" si="1" ref="G39:G61">E39*F39</f>
        <v>0</v>
      </c>
      <c r="H39" s="27">
        <v>0.05796</v>
      </c>
    </row>
    <row r="40" spans="1:8" s="5" customFormat="1" ht="13.5" customHeight="1">
      <c r="A40" s="25">
        <v>24</v>
      </c>
      <c r="B40" s="26" t="s">
        <v>71</v>
      </c>
      <c r="C40" s="26" t="s">
        <v>72</v>
      </c>
      <c r="D40" s="26" t="s">
        <v>27</v>
      </c>
      <c r="E40" s="27">
        <v>60</v>
      </c>
      <c r="F40" s="27"/>
      <c r="G40" s="38">
        <f t="shared" si="1"/>
        <v>0</v>
      </c>
      <c r="H40" s="27">
        <v>0.1896</v>
      </c>
    </row>
    <row r="41" spans="1:8" s="5" customFormat="1" ht="13.5" customHeight="1">
      <c r="A41" s="25">
        <v>25</v>
      </c>
      <c r="B41" s="26" t="s">
        <v>73</v>
      </c>
      <c r="C41" s="26" t="s">
        <v>74</v>
      </c>
      <c r="D41" s="26" t="s">
        <v>27</v>
      </c>
      <c r="E41" s="27">
        <v>22</v>
      </c>
      <c r="F41" s="27"/>
      <c r="G41" s="38">
        <f t="shared" si="1"/>
        <v>0</v>
      </c>
      <c r="H41" s="27">
        <v>0.09922</v>
      </c>
    </row>
    <row r="42" spans="1:8" s="5" customFormat="1" ht="13.5" customHeight="1">
      <c r="A42" s="25">
        <v>26</v>
      </c>
      <c r="B42" s="26" t="s">
        <v>75</v>
      </c>
      <c r="C42" s="26" t="s">
        <v>76</v>
      </c>
      <c r="D42" s="26" t="s">
        <v>27</v>
      </c>
      <c r="E42" s="27">
        <v>28</v>
      </c>
      <c r="F42" s="27"/>
      <c r="G42" s="38">
        <f t="shared" si="1"/>
        <v>0</v>
      </c>
      <c r="H42" s="27">
        <v>0.00784</v>
      </c>
    </row>
    <row r="43" spans="1:8" s="5" customFormat="1" ht="13.5" customHeight="1">
      <c r="A43" s="25">
        <v>27</v>
      </c>
      <c r="B43" s="26" t="s">
        <v>77</v>
      </c>
      <c r="C43" s="26" t="s">
        <v>78</v>
      </c>
      <c r="D43" s="26" t="s">
        <v>27</v>
      </c>
      <c r="E43" s="27">
        <v>60</v>
      </c>
      <c r="F43" s="27"/>
      <c r="G43" s="38">
        <f t="shared" si="1"/>
        <v>0</v>
      </c>
      <c r="H43" s="27">
        <v>0.0168</v>
      </c>
    </row>
    <row r="44" spans="1:8" s="5" customFormat="1" ht="13.5" customHeight="1">
      <c r="A44" s="25">
        <v>28</v>
      </c>
      <c r="B44" s="26" t="s">
        <v>79</v>
      </c>
      <c r="C44" s="26" t="s">
        <v>80</v>
      </c>
      <c r="D44" s="26" t="s">
        <v>27</v>
      </c>
      <c r="E44" s="27">
        <v>22</v>
      </c>
      <c r="F44" s="27"/>
      <c r="G44" s="38">
        <f t="shared" si="1"/>
        <v>0</v>
      </c>
      <c r="H44" s="27">
        <v>0.00616</v>
      </c>
    </row>
    <row r="45" spans="1:8" s="5" customFormat="1" ht="24" customHeight="1">
      <c r="A45" s="25">
        <v>29</v>
      </c>
      <c r="B45" s="26" t="s">
        <v>81</v>
      </c>
      <c r="C45" s="26" t="s">
        <v>82</v>
      </c>
      <c r="D45" s="26" t="s">
        <v>43</v>
      </c>
      <c r="E45" s="27">
        <v>110</v>
      </c>
      <c r="F45" s="27"/>
      <c r="G45" s="38">
        <f t="shared" si="1"/>
        <v>0</v>
      </c>
      <c r="H45" s="27">
        <v>0.0044</v>
      </c>
    </row>
    <row r="46" spans="1:8" s="5" customFormat="1" ht="13.5" customHeight="1">
      <c r="A46" s="25">
        <v>30</v>
      </c>
      <c r="B46" s="26" t="s">
        <v>83</v>
      </c>
      <c r="C46" s="26" t="s">
        <v>84</v>
      </c>
      <c r="D46" s="26" t="s">
        <v>43</v>
      </c>
      <c r="E46" s="27">
        <v>12</v>
      </c>
      <c r="F46" s="27"/>
      <c r="G46" s="38">
        <f t="shared" si="1"/>
        <v>0</v>
      </c>
      <c r="H46" s="27">
        <v>0</v>
      </c>
    </row>
    <row r="47" spans="1:8" s="5" customFormat="1" ht="24" customHeight="1">
      <c r="A47" s="25">
        <v>31</v>
      </c>
      <c r="B47" s="26" t="s">
        <v>85</v>
      </c>
      <c r="C47" s="26" t="s">
        <v>86</v>
      </c>
      <c r="D47" s="26" t="s">
        <v>87</v>
      </c>
      <c r="E47" s="27">
        <v>6</v>
      </c>
      <c r="F47" s="27"/>
      <c r="G47" s="38">
        <f t="shared" si="1"/>
        <v>0</v>
      </c>
      <c r="H47" s="27">
        <v>0.00936</v>
      </c>
    </row>
    <row r="48" spans="1:8" s="5" customFormat="1" ht="34.5" customHeight="1">
      <c r="A48" s="25">
        <v>32</v>
      </c>
      <c r="B48" s="26" t="s">
        <v>88</v>
      </c>
      <c r="C48" s="26" t="s">
        <v>89</v>
      </c>
      <c r="D48" s="26" t="s">
        <v>43</v>
      </c>
      <c r="E48" s="27">
        <v>8</v>
      </c>
      <c r="F48" s="27"/>
      <c r="G48" s="38">
        <f t="shared" si="1"/>
        <v>0</v>
      </c>
      <c r="H48" s="27">
        <v>0.00208</v>
      </c>
    </row>
    <row r="49" spans="1:8" s="5" customFormat="1" ht="13.5" customHeight="1">
      <c r="A49" s="22">
        <v>33</v>
      </c>
      <c r="B49" s="23" t="s">
        <v>90</v>
      </c>
      <c r="C49" s="23" t="s">
        <v>91</v>
      </c>
      <c r="D49" s="23" t="s">
        <v>43</v>
      </c>
      <c r="E49" s="24">
        <v>4</v>
      </c>
      <c r="F49" s="24"/>
      <c r="G49" s="37">
        <f t="shared" si="1"/>
        <v>0</v>
      </c>
      <c r="H49" s="24">
        <v>0.00132</v>
      </c>
    </row>
    <row r="50" spans="1:8" s="5" customFormat="1" ht="13.5" customHeight="1">
      <c r="A50" s="22">
        <v>34</v>
      </c>
      <c r="B50" s="23" t="s">
        <v>92</v>
      </c>
      <c r="C50" s="23" t="s">
        <v>93</v>
      </c>
      <c r="D50" s="23" t="s">
        <v>43</v>
      </c>
      <c r="E50" s="24">
        <v>4</v>
      </c>
      <c r="F50" s="24"/>
      <c r="G50" s="37">
        <f t="shared" si="1"/>
        <v>0</v>
      </c>
      <c r="H50" s="24">
        <v>0.001</v>
      </c>
    </row>
    <row r="51" spans="1:8" s="5" customFormat="1" ht="34.5" customHeight="1">
      <c r="A51" s="25">
        <v>35</v>
      </c>
      <c r="B51" s="26" t="s">
        <v>94</v>
      </c>
      <c r="C51" s="26" t="s">
        <v>95</v>
      </c>
      <c r="D51" s="26" t="s">
        <v>43</v>
      </c>
      <c r="E51" s="27">
        <v>7</v>
      </c>
      <c r="F51" s="27"/>
      <c r="G51" s="38">
        <f t="shared" si="1"/>
        <v>0</v>
      </c>
      <c r="H51" s="27">
        <v>0.00203</v>
      </c>
    </row>
    <row r="52" spans="1:8" s="5" customFormat="1" ht="13.5" customHeight="1">
      <c r="A52" s="22">
        <v>36</v>
      </c>
      <c r="B52" s="23" t="s">
        <v>96</v>
      </c>
      <c r="C52" s="23" t="s">
        <v>97</v>
      </c>
      <c r="D52" s="23" t="s">
        <v>43</v>
      </c>
      <c r="E52" s="24">
        <v>7</v>
      </c>
      <c r="F52" s="24"/>
      <c r="G52" s="37">
        <f t="shared" si="1"/>
        <v>0</v>
      </c>
      <c r="H52" s="24">
        <v>0.00385</v>
      </c>
    </row>
    <row r="53" spans="1:8" s="5" customFormat="1" ht="13.5" customHeight="1">
      <c r="A53" s="22">
        <v>37</v>
      </c>
      <c r="B53" s="23" t="s">
        <v>98</v>
      </c>
      <c r="C53" s="23" t="s">
        <v>99</v>
      </c>
      <c r="D53" s="23" t="s">
        <v>43</v>
      </c>
      <c r="E53" s="24">
        <v>7</v>
      </c>
      <c r="F53" s="24"/>
      <c r="G53" s="37">
        <f t="shared" si="1"/>
        <v>0</v>
      </c>
      <c r="H53" s="24">
        <v>0</v>
      </c>
    </row>
    <row r="54" spans="1:8" s="5" customFormat="1" ht="13.5" customHeight="1">
      <c r="A54" s="22">
        <v>38</v>
      </c>
      <c r="B54" s="23" t="s">
        <v>98</v>
      </c>
      <c r="C54" s="23" t="s">
        <v>100</v>
      </c>
      <c r="D54" s="23" t="s">
        <v>43</v>
      </c>
      <c r="E54" s="24">
        <v>1</v>
      </c>
      <c r="F54" s="24"/>
      <c r="G54" s="37">
        <f t="shared" si="1"/>
        <v>0</v>
      </c>
      <c r="H54" s="24">
        <v>0</v>
      </c>
    </row>
    <row r="55" spans="1:8" s="5" customFormat="1" ht="34.5" customHeight="1">
      <c r="A55" s="25">
        <v>39</v>
      </c>
      <c r="B55" s="26" t="s">
        <v>101</v>
      </c>
      <c r="C55" s="26" t="s">
        <v>102</v>
      </c>
      <c r="D55" s="26" t="s">
        <v>43</v>
      </c>
      <c r="E55" s="27">
        <v>8</v>
      </c>
      <c r="F55" s="27"/>
      <c r="G55" s="38">
        <f t="shared" si="1"/>
        <v>0</v>
      </c>
      <c r="H55" s="27">
        <v>0.00016</v>
      </c>
    </row>
    <row r="56" spans="1:8" s="5" customFormat="1" ht="13.5" customHeight="1">
      <c r="A56" s="22">
        <v>40</v>
      </c>
      <c r="B56" s="23" t="s">
        <v>103</v>
      </c>
      <c r="C56" s="23" t="s">
        <v>104</v>
      </c>
      <c r="D56" s="23" t="s">
        <v>43</v>
      </c>
      <c r="E56" s="24">
        <v>8</v>
      </c>
      <c r="F56" s="24"/>
      <c r="G56" s="37">
        <f t="shared" si="1"/>
        <v>0</v>
      </c>
      <c r="H56" s="24">
        <v>0.0056</v>
      </c>
    </row>
    <row r="57" spans="1:8" s="5" customFormat="1" ht="24" customHeight="1">
      <c r="A57" s="25">
        <v>41</v>
      </c>
      <c r="B57" s="26" t="s">
        <v>105</v>
      </c>
      <c r="C57" s="26" t="s">
        <v>106</v>
      </c>
      <c r="D57" s="26" t="s">
        <v>43</v>
      </c>
      <c r="E57" s="27">
        <v>4</v>
      </c>
      <c r="F57" s="27"/>
      <c r="G57" s="38">
        <f t="shared" si="1"/>
        <v>0</v>
      </c>
      <c r="H57" s="27">
        <v>0.01096</v>
      </c>
    </row>
    <row r="58" spans="1:8" s="5" customFormat="1" ht="13.5" customHeight="1">
      <c r="A58" s="22">
        <v>42</v>
      </c>
      <c r="B58" s="23" t="s">
        <v>107</v>
      </c>
      <c r="C58" s="23" t="s">
        <v>108</v>
      </c>
      <c r="D58" s="23" t="s">
        <v>43</v>
      </c>
      <c r="E58" s="24">
        <v>4</v>
      </c>
      <c r="F58" s="24"/>
      <c r="G58" s="37">
        <f t="shared" si="1"/>
        <v>0</v>
      </c>
      <c r="H58" s="24">
        <v>0.00328</v>
      </c>
    </row>
    <row r="59" spans="1:8" s="5" customFormat="1" ht="13.5" customHeight="1">
      <c r="A59" s="25">
        <v>43</v>
      </c>
      <c r="B59" s="26" t="s">
        <v>109</v>
      </c>
      <c r="C59" s="26" t="s">
        <v>110</v>
      </c>
      <c r="D59" s="26" t="s">
        <v>27</v>
      </c>
      <c r="E59" s="27">
        <v>110</v>
      </c>
      <c r="F59" s="27"/>
      <c r="G59" s="38">
        <f t="shared" si="1"/>
        <v>0</v>
      </c>
      <c r="H59" s="27">
        <v>0.0209</v>
      </c>
    </row>
    <row r="60" spans="1:8" s="5" customFormat="1" ht="24" customHeight="1">
      <c r="A60" s="25">
        <v>44</v>
      </c>
      <c r="B60" s="26" t="s">
        <v>111</v>
      </c>
      <c r="C60" s="26" t="s">
        <v>112</v>
      </c>
      <c r="D60" s="26" t="s">
        <v>64</v>
      </c>
      <c r="E60" s="27">
        <v>0.443</v>
      </c>
      <c r="F60" s="27"/>
      <c r="G60" s="38">
        <f t="shared" si="1"/>
        <v>0</v>
      </c>
      <c r="H60" s="27">
        <v>0</v>
      </c>
    </row>
    <row r="61" spans="1:8" s="5" customFormat="1" ht="24" customHeight="1">
      <c r="A61" s="25">
        <v>45</v>
      </c>
      <c r="B61" s="26" t="s">
        <v>113</v>
      </c>
      <c r="C61" s="26" t="s">
        <v>114</v>
      </c>
      <c r="D61" s="26" t="s">
        <v>64</v>
      </c>
      <c r="E61" s="27">
        <v>0.443</v>
      </c>
      <c r="F61" s="27"/>
      <c r="G61" s="38">
        <f t="shared" si="1"/>
        <v>0</v>
      </c>
      <c r="H61" s="27">
        <v>0</v>
      </c>
    </row>
    <row r="62" spans="1:8" s="5" customFormat="1" ht="28.5" customHeight="1">
      <c r="A62" s="19"/>
      <c r="B62" s="20" t="s">
        <v>115</v>
      </c>
      <c r="C62" s="20" t="s">
        <v>116</v>
      </c>
      <c r="D62" s="20"/>
      <c r="E62" s="21"/>
      <c r="F62" s="21"/>
      <c r="G62" s="36">
        <f>SUM(G63:G75)</f>
        <v>0</v>
      </c>
      <c r="H62" s="21">
        <v>0.18251</v>
      </c>
    </row>
    <row r="63" spans="1:8" s="5" customFormat="1" ht="24" customHeight="1">
      <c r="A63" s="25">
        <v>46</v>
      </c>
      <c r="B63" s="26" t="s">
        <v>117</v>
      </c>
      <c r="C63" s="26" t="s">
        <v>118</v>
      </c>
      <c r="D63" s="26" t="s">
        <v>27</v>
      </c>
      <c r="E63" s="27">
        <v>5</v>
      </c>
      <c r="F63" s="27"/>
      <c r="G63" s="38">
        <f aca="true" t="shared" si="2" ref="G63:G75">E63*F63</f>
        <v>0</v>
      </c>
      <c r="H63" s="27">
        <v>0.06715</v>
      </c>
    </row>
    <row r="64" spans="1:8" s="5" customFormat="1" ht="24" customHeight="1">
      <c r="A64" s="25">
        <v>47</v>
      </c>
      <c r="B64" s="26" t="s">
        <v>119</v>
      </c>
      <c r="C64" s="26" t="s">
        <v>120</v>
      </c>
      <c r="D64" s="26" t="s">
        <v>27</v>
      </c>
      <c r="E64" s="27">
        <v>9</v>
      </c>
      <c r="F64" s="27"/>
      <c r="G64" s="38">
        <f t="shared" si="2"/>
        <v>0</v>
      </c>
      <c r="H64" s="27">
        <v>0.1053</v>
      </c>
    </row>
    <row r="65" spans="1:8" s="5" customFormat="1" ht="24" customHeight="1">
      <c r="A65" s="25">
        <v>48</v>
      </c>
      <c r="B65" s="26" t="s">
        <v>121</v>
      </c>
      <c r="C65" s="26" t="s">
        <v>122</v>
      </c>
      <c r="D65" s="26" t="s">
        <v>27</v>
      </c>
      <c r="E65" s="27">
        <v>1</v>
      </c>
      <c r="F65" s="27"/>
      <c r="G65" s="38">
        <f t="shared" si="2"/>
        <v>0</v>
      </c>
      <c r="H65" s="27">
        <v>0.00636</v>
      </c>
    </row>
    <row r="66" spans="1:8" s="5" customFormat="1" ht="24" customHeight="1">
      <c r="A66" s="25">
        <v>49</v>
      </c>
      <c r="B66" s="26" t="s">
        <v>123</v>
      </c>
      <c r="C66" s="26" t="s">
        <v>124</v>
      </c>
      <c r="D66" s="26" t="s">
        <v>27</v>
      </c>
      <c r="E66" s="27">
        <v>1</v>
      </c>
      <c r="F66" s="27"/>
      <c r="G66" s="38">
        <f t="shared" si="2"/>
        <v>0</v>
      </c>
      <c r="H66" s="27">
        <v>0.00257</v>
      </c>
    </row>
    <row r="67" spans="1:8" s="5" customFormat="1" ht="24" customHeight="1">
      <c r="A67" s="25">
        <v>50</v>
      </c>
      <c r="B67" s="26" t="s">
        <v>125</v>
      </c>
      <c r="C67" s="26" t="s">
        <v>126</v>
      </c>
      <c r="D67" s="26" t="s">
        <v>43</v>
      </c>
      <c r="E67" s="27">
        <v>2</v>
      </c>
      <c r="F67" s="27"/>
      <c r="G67" s="38">
        <f t="shared" si="2"/>
        <v>0</v>
      </c>
      <c r="H67" s="27">
        <v>0.00044</v>
      </c>
    </row>
    <row r="68" spans="1:8" s="5" customFormat="1" ht="24" customHeight="1">
      <c r="A68" s="25">
        <v>51</v>
      </c>
      <c r="B68" s="26" t="s">
        <v>127</v>
      </c>
      <c r="C68" s="26" t="s">
        <v>128</v>
      </c>
      <c r="D68" s="26" t="s">
        <v>64</v>
      </c>
      <c r="E68" s="27">
        <v>0.183</v>
      </c>
      <c r="F68" s="27"/>
      <c r="G68" s="38">
        <f t="shared" si="2"/>
        <v>0</v>
      </c>
      <c r="H68" s="27">
        <v>0</v>
      </c>
    </row>
    <row r="69" spans="1:8" s="5" customFormat="1" ht="24" customHeight="1">
      <c r="A69" s="25">
        <v>52</v>
      </c>
      <c r="B69" s="26" t="s">
        <v>129</v>
      </c>
      <c r="C69" s="26" t="s">
        <v>130</v>
      </c>
      <c r="D69" s="26" t="s">
        <v>64</v>
      </c>
      <c r="E69" s="27">
        <v>0.183</v>
      </c>
      <c r="F69" s="27"/>
      <c r="G69" s="38">
        <f t="shared" si="2"/>
        <v>0</v>
      </c>
      <c r="H69" s="27">
        <v>0</v>
      </c>
    </row>
    <row r="70" spans="1:8" s="5" customFormat="1" ht="24" customHeight="1">
      <c r="A70" s="25">
        <v>53</v>
      </c>
      <c r="B70" s="26" t="s">
        <v>131</v>
      </c>
      <c r="C70" s="26" t="s">
        <v>132</v>
      </c>
      <c r="D70" s="26" t="s">
        <v>54</v>
      </c>
      <c r="E70" s="27">
        <v>1</v>
      </c>
      <c r="F70" s="27"/>
      <c r="G70" s="38">
        <f t="shared" si="2"/>
        <v>0</v>
      </c>
      <c r="H70" s="27">
        <v>3E-05</v>
      </c>
    </row>
    <row r="71" spans="1:8" s="5" customFormat="1" ht="13.5" customHeight="1">
      <c r="A71" s="25">
        <v>54</v>
      </c>
      <c r="B71" s="26" t="s">
        <v>133</v>
      </c>
      <c r="C71" s="26" t="s">
        <v>134</v>
      </c>
      <c r="D71" s="26" t="s">
        <v>27</v>
      </c>
      <c r="E71" s="27">
        <v>14</v>
      </c>
      <c r="F71" s="27"/>
      <c r="G71" s="38">
        <f t="shared" si="2"/>
        <v>0</v>
      </c>
      <c r="H71" s="27">
        <v>0.00042</v>
      </c>
    </row>
    <row r="72" spans="1:8" s="5" customFormat="1" ht="13.5" customHeight="1">
      <c r="A72" s="25">
        <v>55</v>
      </c>
      <c r="B72" s="26" t="s">
        <v>135</v>
      </c>
      <c r="C72" s="26" t="s">
        <v>136</v>
      </c>
      <c r="D72" s="26" t="s">
        <v>43</v>
      </c>
      <c r="E72" s="27">
        <v>2</v>
      </c>
      <c r="F72" s="27"/>
      <c r="G72" s="38">
        <f t="shared" si="2"/>
        <v>0</v>
      </c>
      <c r="H72" s="27">
        <v>6E-05</v>
      </c>
    </row>
    <row r="73" spans="1:8" s="5" customFormat="1" ht="13.5" customHeight="1">
      <c r="A73" s="25">
        <v>56</v>
      </c>
      <c r="B73" s="26" t="s">
        <v>137</v>
      </c>
      <c r="C73" s="26" t="s">
        <v>138</v>
      </c>
      <c r="D73" s="26" t="s">
        <v>27</v>
      </c>
      <c r="E73" s="27">
        <v>3</v>
      </c>
      <c r="F73" s="27"/>
      <c r="G73" s="38">
        <f t="shared" si="2"/>
        <v>0</v>
      </c>
      <c r="H73" s="27">
        <v>9E-05</v>
      </c>
    </row>
    <row r="74" spans="1:8" s="5" customFormat="1" ht="13.5" customHeight="1">
      <c r="A74" s="25">
        <v>57</v>
      </c>
      <c r="B74" s="26" t="s">
        <v>139</v>
      </c>
      <c r="C74" s="26" t="s">
        <v>140</v>
      </c>
      <c r="D74" s="26" t="s">
        <v>43</v>
      </c>
      <c r="E74" s="27">
        <v>2</v>
      </c>
      <c r="F74" s="27"/>
      <c r="G74" s="38">
        <f t="shared" si="2"/>
        <v>0</v>
      </c>
      <c r="H74" s="27">
        <v>6E-05</v>
      </c>
    </row>
    <row r="75" spans="1:8" s="5" customFormat="1" ht="13.5" customHeight="1">
      <c r="A75" s="25">
        <v>58</v>
      </c>
      <c r="B75" s="26" t="s">
        <v>141</v>
      </c>
      <c r="C75" s="26" t="s">
        <v>142</v>
      </c>
      <c r="D75" s="26" t="s">
        <v>43</v>
      </c>
      <c r="E75" s="27">
        <v>1</v>
      </c>
      <c r="F75" s="27"/>
      <c r="G75" s="38">
        <f t="shared" si="2"/>
        <v>0</v>
      </c>
      <c r="H75" s="27">
        <v>3E-05</v>
      </c>
    </row>
    <row r="76" spans="1:8" s="5" customFormat="1" ht="28.5" customHeight="1">
      <c r="A76" s="19"/>
      <c r="B76" s="20" t="s">
        <v>143</v>
      </c>
      <c r="C76" s="20" t="s">
        <v>144</v>
      </c>
      <c r="D76" s="20"/>
      <c r="E76" s="21"/>
      <c r="F76" s="21"/>
      <c r="G76" s="36">
        <f>SUM(G77:G85)</f>
        <v>0</v>
      </c>
      <c r="H76" s="21">
        <v>0.01375</v>
      </c>
    </row>
    <row r="77" spans="1:8" s="5" customFormat="1" ht="24" customHeight="1">
      <c r="A77" s="25">
        <v>59</v>
      </c>
      <c r="B77" s="26" t="s">
        <v>145</v>
      </c>
      <c r="C77" s="26" t="s">
        <v>146</v>
      </c>
      <c r="D77" s="26" t="s">
        <v>147</v>
      </c>
      <c r="E77" s="27">
        <v>5</v>
      </c>
      <c r="F77" s="27"/>
      <c r="G77" s="38">
        <f aca="true" t="shared" si="3" ref="G77:G85">E77*F77</f>
        <v>0</v>
      </c>
      <c r="H77" s="27">
        <v>0.0066</v>
      </c>
    </row>
    <row r="78" spans="1:8" s="5" customFormat="1" ht="24" customHeight="1">
      <c r="A78" s="25">
        <v>60</v>
      </c>
      <c r="B78" s="26" t="s">
        <v>148</v>
      </c>
      <c r="C78" s="26" t="s">
        <v>149</v>
      </c>
      <c r="D78" s="26" t="s">
        <v>147</v>
      </c>
      <c r="E78" s="27">
        <v>1</v>
      </c>
      <c r="F78" s="27"/>
      <c r="G78" s="38">
        <f t="shared" si="3"/>
        <v>0</v>
      </c>
      <c r="H78" s="27">
        <v>0.00079</v>
      </c>
    </row>
    <row r="79" spans="1:8" s="5" customFormat="1" ht="13.5" customHeight="1">
      <c r="A79" s="22">
        <v>61</v>
      </c>
      <c r="B79" s="23" t="s">
        <v>150</v>
      </c>
      <c r="C79" s="23" t="s">
        <v>151</v>
      </c>
      <c r="D79" s="23" t="s">
        <v>43</v>
      </c>
      <c r="E79" s="24">
        <v>1</v>
      </c>
      <c r="F79" s="24"/>
      <c r="G79" s="37">
        <f t="shared" si="3"/>
        <v>0</v>
      </c>
      <c r="H79" s="24">
        <v>0</v>
      </c>
    </row>
    <row r="80" spans="1:8" s="5" customFormat="1" ht="13.5" customHeight="1">
      <c r="A80" s="25">
        <v>62</v>
      </c>
      <c r="B80" s="26" t="s">
        <v>152</v>
      </c>
      <c r="C80" s="26" t="s">
        <v>153</v>
      </c>
      <c r="D80" s="26" t="s">
        <v>147</v>
      </c>
      <c r="E80" s="27">
        <v>14</v>
      </c>
      <c r="F80" s="27"/>
      <c r="G80" s="38">
        <f t="shared" si="3"/>
        <v>0</v>
      </c>
      <c r="H80" s="27">
        <v>0.00392</v>
      </c>
    </row>
    <row r="81" spans="1:8" s="5" customFormat="1" ht="13.5" customHeight="1">
      <c r="A81" s="22">
        <v>63</v>
      </c>
      <c r="B81" s="23" t="s">
        <v>154</v>
      </c>
      <c r="C81" s="23" t="s">
        <v>155</v>
      </c>
      <c r="D81" s="23" t="s">
        <v>43</v>
      </c>
      <c r="E81" s="24">
        <v>14</v>
      </c>
      <c r="F81" s="24"/>
      <c r="G81" s="37">
        <f t="shared" si="3"/>
        <v>0</v>
      </c>
      <c r="H81" s="24">
        <v>0.00224</v>
      </c>
    </row>
    <row r="82" spans="1:8" s="5" customFormat="1" ht="24" customHeight="1">
      <c r="A82" s="25">
        <v>64</v>
      </c>
      <c r="B82" s="26" t="s">
        <v>156</v>
      </c>
      <c r="C82" s="26" t="s">
        <v>157</v>
      </c>
      <c r="D82" s="26" t="s">
        <v>43</v>
      </c>
      <c r="E82" s="27">
        <v>5</v>
      </c>
      <c r="F82" s="27"/>
      <c r="G82" s="38">
        <f t="shared" si="3"/>
        <v>0</v>
      </c>
      <c r="H82" s="27">
        <v>0.0002</v>
      </c>
    </row>
    <row r="83" spans="1:8" s="5" customFormat="1" ht="24" customHeight="1">
      <c r="A83" s="25">
        <v>65</v>
      </c>
      <c r="B83" s="26" t="s">
        <v>158</v>
      </c>
      <c r="C83" s="26" t="s">
        <v>159</v>
      </c>
      <c r="D83" s="26" t="s">
        <v>64</v>
      </c>
      <c r="E83" s="27">
        <v>0.014</v>
      </c>
      <c r="F83" s="27"/>
      <c r="G83" s="38">
        <f t="shared" si="3"/>
        <v>0</v>
      </c>
      <c r="H83" s="27">
        <v>0</v>
      </c>
    </row>
    <row r="84" spans="1:8" s="5" customFormat="1" ht="24" customHeight="1">
      <c r="A84" s="25">
        <v>66</v>
      </c>
      <c r="B84" s="26" t="s">
        <v>160</v>
      </c>
      <c r="C84" s="26" t="s">
        <v>161</v>
      </c>
      <c r="D84" s="26" t="s">
        <v>64</v>
      </c>
      <c r="E84" s="27">
        <v>0.014</v>
      </c>
      <c r="F84" s="27"/>
      <c r="G84" s="38">
        <f t="shared" si="3"/>
        <v>0</v>
      </c>
      <c r="H84" s="27">
        <v>0</v>
      </c>
    </row>
    <row r="85" spans="1:8" s="5" customFormat="1" ht="24" customHeight="1">
      <c r="A85" s="22">
        <v>67</v>
      </c>
      <c r="B85" s="23" t="s">
        <v>162</v>
      </c>
      <c r="C85" s="23" t="s">
        <v>163</v>
      </c>
      <c r="D85" s="23" t="s">
        <v>43</v>
      </c>
      <c r="E85" s="24">
        <v>1</v>
      </c>
      <c r="F85" s="24"/>
      <c r="G85" s="37">
        <f t="shared" si="3"/>
        <v>0</v>
      </c>
      <c r="H85" s="24">
        <v>0</v>
      </c>
    </row>
    <row r="86" spans="1:8" s="5" customFormat="1" ht="30.75" customHeight="1">
      <c r="A86" s="16"/>
      <c r="B86" s="17" t="s">
        <v>164</v>
      </c>
      <c r="C86" s="17" t="s">
        <v>165</v>
      </c>
      <c r="D86" s="17"/>
      <c r="E86" s="18"/>
      <c r="F86" s="18"/>
      <c r="G86" s="35">
        <f>G87</f>
        <v>0</v>
      </c>
      <c r="H86" s="18">
        <v>0.01794</v>
      </c>
    </row>
    <row r="87" spans="1:8" s="5" customFormat="1" ht="28.5" customHeight="1">
      <c r="A87" s="19"/>
      <c r="B87" s="20" t="s">
        <v>166</v>
      </c>
      <c r="C87" s="20" t="s">
        <v>167</v>
      </c>
      <c r="D87" s="20"/>
      <c r="E87" s="21"/>
      <c r="F87" s="21"/>
      <c r="G87" s="36">
        <f>SUM(G88:G93)</f>
        <v>0</v>
      </c>
      <c r="H87" s="21">
        <v>0.01794</v>
      </c>
    </row>
    <row r="88" spans="1:8" s="5" customFormat="1" ht="13.5" customHeight="1">
      <c r="A88" s="25">
        <v>68</v>
      </c>
      <c r="B88" s="26" t="s">
        <v>168</v>
      </c>
      <c r="C88" s="26" t="s">
        <v>169</v>
      </c>
      <c r="D88" s="26" t="s">
        <v>170</v>
      </c>
      <c r="E88" s="27">
        <v>25</v>
      </c>
      <c r="F88" s="27"/>
      <c r="G88" s="38">
        <f aca="true" t="shared" si="4" ref="G88:G93">E88*F88</f>
        <v>0</v>
      </c>
      <c r="H88" s="27">
        <v>0.006</v>
      </c>
    </row>
    <row r="89" spans="1:8" s="5" customFormat="1" ht="13.5" customHeight="1">
      <c r="A89" s="25">
        <v>69</v>
      </c>
      <c r="B89" s="26" t="s">
        <v>171</v>
      </c>
      <c r="C89" s="26" t="s">
        <v>172</v>
      </c>
      <c r="D89" s="26" t="s">
        <v>170</v>
      </c>
      <c r="E89" s="27">
        <v>12</v>
      </c>
      <c r="F89" s="27"/>
      <c r="G89" s="38">
        <f t="shared" si="4"/>
        <v>0</v>
      </c>
      <c r="H89" s="27">
        <v>0.00084</v>
      </c>
    </row>
    <row r="90" spans="1:8" s="5" customFormat="1" ht="13.5" customHeight="1">
      <c r="A90" s="25">
        <v>70</v>
      </c>
      <c r="B90" s="26" t="s">
        <v>173</v>
      </c>
      <c r="C90" s="26" t="s">
        <v>174</v>
      </c>
      <c r="D90" s="26" t="s">
        <v>170</v>
      </c>
      <c r="E90" s="27">
        <v>25</v>
      </c>
      <c r="F90" s="27"/>
      <c r="G90" s="38">
        <f t="shared" si="4"/>
        <v>0</v>
      </c>
      <c r="H90" s="27">
        <v>0.0075</v>
      </c>
    </row>
    <row r="91" spans="1:8" s="5" customFormat="1" ht="24" customHeight="1">
      <c r="A91" s="25">
        <v>71</v>
      </c>
      <c r="B91" s="26" t="s">
        <v>175</v>
      </c>
      <c r="C91" s="26" t="s">
        <v>176</v>
      </c>
      <c r="D91" s="26" t="s">
        <v>170</v>
      </c>
      <c r="E91" s="27">
        <v>12</v>
      </c>
      <c r="F91" s="27"/>
      <c r="G91" s="38">
        <f t="shared" si="4"/>
        <v>0</v>
      </c>
      <c r="H91" s="27">
        <v>0.0036</v>
      </c>
    </row>
    <row r="92" spans="1:8" s="5" customFormat="1" ht="13.5" customHeight="1">
      <c r="A92" s="25">
        <v>72</v>
      </c>
      <c r="B92" s="26" t="s">
        <v>177</v>
      </c>
      <c r="C92" s="26" t="s">
        <v>178</v>
      </c>
      <c r="D92" s="26" t="s">
        <v>27</v>
      </c>
      <c r="E92" s="27">
        <v>38</v>
      </c>
      <c r="F92" s="27"/>
      <c r="G92" s="38">
        <f t="shared" si="4"/>
        <v>0</v>
      </c>
      <c r="H92" s="27">
        <v>0</v>
      </c>
    </row>
    <row r="93" spans="1:8" s="5" customFormat="1" ht="13.5" customHeight="1">
      <c r="A93" s="25">
        <v>73</v>
      </c>
      <c r="B93" s="26" t="s">
        <v>179</v>
      </c>
      <c r="C93" s="26" t="s">
        <v>180</v>
      </c>
      <c r="D93" s="26" t="s">
        <v>27</v>
      </c>
      <c r="E93" s="27">
        <v>135</v>
      </c>
      <c r="F93" s="27"/>
      <c r="G93" s="38">
        <f t="shared" si="4"/>
        <v>0</v>
      </c>
      <c r="H93" s="27">
        <v>0</v>
      </c>
    </row>
    <row r="94" spans="1:8" s="5" customFormat="1" ht="30.75" customHeight="1">
      <c r="A94" s="28"/>
      <c r="B94" s="29"/>
      <c r="C94" s="29" t="s">
        <v>192</v>
      </c>
      <c r="D94" s="29"/>
      <c r="E94" s="30"/>
      <c r="F94" s="30"/>
      <c r="G94" s="39">
        <f>G13+G86</f>
        <v>0</v>
      </c>
      <c r="H94" s="30">
        <v>0.73174</v>
      </c>
    </row>
    <row r="95" spans="3:7" ht="21" customHeight="1">
      <c r="C95" s="29" t="s">
        <v>194</v>
      </c>
      <c r="D95" s="29"/>
      <c r="E95" s="30"/>
      <c r="F95" s="30"/>
      <c r="G95" s="39">
        <f>G94*0.2</f>
        <v>0</v>
      </c>
    </row>
    <row r="96" spans="3:7" ht="24" customHeight="1">
      <c r="C96" s="29" t="s">
        <v>193</v>
      </c>
      <c r="D96" s="29"/>
      <c r="E96" s="30"/>
      <c r="F96" s="30"/>
      <c r="G96" s="39">
        <f>G94+G95</f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Kitanovic</cp:lastModifiedBy>
  <cp:lastPrinted>2018-07-25T07:52:16Z</cp:lastPrinted>
  <dcterms:modified xsi:type="dcterms:W3CDTF">2018-07-25T08:09:25Z</dcterms:modified>
  <cp:category/>
  <cp:version/>
  <cp:contentType/>
  <cp:contentStatus/>
</cp:coreProperties>
</file>