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Sumár podpr-výdav" sheetId="1" r:id="rId1"/>
    <sheet name="PREHĽAD ZMIEN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<sst xmlns="http://schemas.openxmlformats.org/spreadsheetml/2006/main" count="3447" uniqueCount="557">
  <si>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</si>
  <si>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</si>
  <si>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</si>
  <si>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</si>
  <si>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</si>
  <si>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</si>
  <si>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</si>
  <si>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</si>
  <si>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</si>
  <si>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</si>
  <si>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</si>
  <si>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</si>
  <si>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</si>
  <si>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</si>
  <si>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</si>
  <si>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</si>
  <si>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</si>
  <si>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</si>
  <si>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</si>
  <si>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</si>
  <si>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</si>
  <si>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</si>
  <si>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</si>
  <si>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</si>
  <si>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</si>
  <si>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</si>
  <si>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</si>
  <si>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</si>
  <si>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</si>
  <si>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</si>
  <si>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</si>
  <si>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</si>
  <si>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</si>
  <si>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</si>
  <si>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</si>
  <si>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</si>
  <si>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</si>
  <si>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Odmeny poslancom MZ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</si>
  <si>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</si>
  <si>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</si>
  <si>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</si>
  <si>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</si>
  <si>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</si>
  <si>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</si>
  <si>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</si>
  <si>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</si>
  <si>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</si>
  <si>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</si>
  <si>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</si>
  <si>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</si>
  <si>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</si>
  <si>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</si>
  <si>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</si>
  <si>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</si>
  <si>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</si>
  <si>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</si>
  <si>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</si>
  <si>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</si>
  <si>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</si>
  <si>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</si>
  <si>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</si>
  <si>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</si>
  <si>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</si>
  <si>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</si>
  <si>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</si>
  <si>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</si>
  <si>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</si>
  <si>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</si>
  <si>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</si>
  <si>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</si>
  <si>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</si>
  <si>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</si>
  <si>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</si>
  <si>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</si>
  <si>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</si>
  <si>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</si>
  <si>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</si>
  <si>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</si>
  <si>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</si>
  <si>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</si>
  <si>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</si>
  <si>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</si>
  <si>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</si>
  <si>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</si>
  <si>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</si>
  <si>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</si>
  <si>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</si>
  <si>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</si>
  <si>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</si>
  <si>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</si>
  <si>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</si>
  <si>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</si>
  <si>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</si>
  <si>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</si>
  <si>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</si>
  <si>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</si>
  <si>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</si>
  <si>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</si>
  <si>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</si>
  <si>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</si>
  <si>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</si>
  <si>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</si>
  <si>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</si>
  <si>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</si>
  <si>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</si>
  <si>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</si>
  <si>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</si>
  <si>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</si>
  <si>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</si>
  <si>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</si>
  <si>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</si>
  <si>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</si>
  <si>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</si>
  <si>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</si>
  <si>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</si>
  <si>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</si>
  <si>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</si>
  <si>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</si>
  <si>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</si>
  <si>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</si>
  <si>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</si>
  <si>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</si>
  <si>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</si>
  <si>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Zákonné poistenie vozidiel</t>
  </si>
  <si>
    <t>Havarijné poistenie vozidiel</t>
  </si>
  <si>
    <t>Prepravné a dopravné</t>
  </si>
  <si>
    <t>Údržba miestneho rozhlasu</t>
  </si>
  <si>
    <t>Nájomné za garáž</t>
  </si>
  <si>
    <t>Školenia,semináre</t>
  </si>
  <si>
    <t>Revízie a kontroly zariadení</t>
  </si>
  <si>
    <t>Advokátske služby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</si>
  <si>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</si>
  <si>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</si>
  <si>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</si>
  <si>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</si>
  <si>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</si>
  <si>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</si>
  <si>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</si>
  <si>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</si>
  <si>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</si>
  <si>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</si>
  <si>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</si>
  <si>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Pož.ochrana-telefon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</si>
  <si>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</si>
  <si>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</si>
  <si>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</si>
  <si>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</si>
  <si>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</si>
  <si>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</si>
  <si>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</si>
  <si>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</si>
  <si>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</si>
  <si>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</si>
  <si>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</si>
  <si>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</si>
  <si>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</si>
  <si>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</si>
  <si>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</si>
  <si>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</si>
  <si>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</si>
  <si>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</si>
  <si>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</si>
  <si>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</si>
  <si>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</si>
  <si>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</si>
  <si>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</si>
  <si>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</si>
  <si>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</si>
  <si>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</si>
  <si>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</si>
  <si>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</si>
  <si>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</si>
  <si>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</si>
  <si>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</si>
  <si>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</si>
  <si>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</si>
  <si>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</si>
  <si>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</si>
  <si>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</si>
  <si>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</si>
  <si>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</si>
  <si>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</si>
  <si>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</si>
  <si>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</si>
  <si>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</si>
  <si>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</si>
  <si>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</si>
  <si>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</si>
  <si>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</si>
  <si>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</si>
  <si>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</si>
  <si>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</si>
  <si>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</si>
  <si>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</si>
  <si>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</si>
  <si>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</si>
  <si>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</si>
  <si>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</si>
  <si>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</si>
  <si>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</si>
  <si>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</si>
  <si>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</si>
  <si>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</si>
  <si>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</si>
  <si>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</si>
  <si>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</si>
  <si>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</si>
  <si>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Zlúčená položka z pošty, staré MU, Sl. Telekom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</si>
  <si>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</si>
  <si>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</si>
  <si>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</si>
  <si>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</si>
  <si>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</si>
  <si>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</si>
  <si>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</si>
  <si>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</si>
  <si>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</si>
  <si>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</si>
  <si>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</si>
  <si>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</si>
  <si>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</si>
  <si>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</si>
  <si>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</si>
  <si>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</si>
  <si>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</si>
  <si>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</si>
  <si>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</si>
  <si>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</si>
  <si>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</si>
  <si>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</si>
  <si>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</si>
  <si>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</si>
  <si>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</si>
  <si>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</si>
  <si>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</si>
  <si>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</si>
  <si>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</si>
  <si>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</si>
  <si>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</si>
  <si>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</si>
  <si>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</si>
  <si>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</si>
  <si>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</si>
  <si>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</si>
  <si>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</si>
  <si>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</si>
  <si>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</si>
  <si>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</si>
  <si>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</si>
  <si>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</si>
  <si>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</si>
  <si>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</si>
  <si>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</si>
  <si>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</si>
  <si>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</si>
  <si>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</si>
  <si>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</si>
  <si>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</si>
  <si>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</si>
  <si>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</si>
  <si>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</si>
  <si>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</si>
  <si>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</si>
  <si>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</si>
  <si>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</si>
  <si>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</si>
  <si>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</si>
  <si>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</si>
  <si>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</si>
  <si>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</si>
  <si>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</si>
  <si>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</si>
  <si>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</si>
  <si>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</si>
  <si>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</si>
  <si>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</si>
  <si>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</si>
  <si>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</si>
  <si>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</si>
  <si>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</si>
  <si>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Kanc.potreby, papier, čistiace potreby tlačívá,mapy, materiál, kvety, vence, vizitky atď.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</si>
  <si>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</si>
  <si>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</si>
  <si>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</si>
  <si>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</si>
  <si>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</si>
  <si>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</si>
  <si>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</si>
  <si>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</si>
  <si>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</si>
  <si>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</si>
  <si>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</si>
  <si>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</si>
  <si>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</si>
  <si>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</si>
  <si>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</si>
  <si>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</si>
  <si>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</si>
  <si>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</si>
  <si>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</si>
  <si>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</si>
  <si>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</si>
  <si>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</si>
  <si>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</si>
  <si>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</si>
  <si>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</si>
  <si>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</si>
  <si>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</si>
  <si>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</si>
  <si>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</si>
  <si>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</si>
  <si>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</si>
  <si>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</si>
  <si>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</si>
  <si>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</si>
  <si>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</si>
  <si>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</si>
  <si>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</si>
  <si>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</si>
  <si>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</si>
  <si>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</si>
  <si>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</si>
  <si>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</si>
  <si>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</si>
  <si>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</si>
  <si>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</si>
  <si>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</si>
  <si>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</si>
  <si>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</si>
  <si>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</si>
  <si>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</si>
  <si>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</si>
  <si>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</si>
  <si>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</si>
  <si>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</si>
  <si>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</si>
  <si>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</si>
  <si>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</si>
  <si>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</si>
  <si>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</si>
  <si>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</si>
  <si>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</si>
  <si>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</si>
  <si>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</si>
  <si>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</si>
  <si>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</si>
  <si>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</si>
  <si>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</si>
  <si>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</si>
  <si>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</si>
  <si>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</si>
  <si>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</si>
  <si>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</si>
  <si>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</si>
  <si>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</si>
  <si>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</si>
  <si>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</si>
  <si>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</si>
  <si>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</si>
  <si>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</si>
  <si>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</si>
  <si>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</si>
  <si>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</si>
  <si>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</si>
  <si>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</si>
  <si>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</si>
  <si>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</si>
  <si>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</si>
  <si>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</si>
  <si>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</si>
  <si>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</si>
  <si>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</si>
  <si>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</si>
  <si>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</si>
  <si>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</si>
  <si>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</si>
  <si>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</si>
  <si>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</si>
  <si>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</si>
  <si>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</si>
  <si>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</si>
  <si>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</si>
  <si>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</si>
  <si>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</si>
  <si>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</si>
  <si>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</si>
  <si>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</si>
  <si>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</si>
  <si>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</si>
  <si>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</si>
  <si>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</si>
  <si>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</si>
  <si>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</si>
  <si>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</si>
  <si>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</si>
  <si>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</si>
  <si>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</si>
  <si>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</si>
  <si>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</si>
  <si>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</si>
  <si>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</si>
  <si>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</si>
  <si>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</si>
  <si>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</si>
  <si>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</si>
  <si>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</si>
  <si>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Dom záhradkárov bude využívaný.</t>
  </si>
  <si>
    <t>Objekt býv.potravín je napojený na žumpu domu záhr. Dom záhr. bude pravdepodobne využívaný.</t>
  </si>
  <si>
    <t>1151, 1152, 11G5</t>
  </si>
  <si>
    <t>Telefón,mobily,fax, iné telekom.popl.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</si>
  <si>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</si>
  <si>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</si>
  <si>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</si>
  <si>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</si>
  <si>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</si>
  <si>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</si>
  <si>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</si>
  <si>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</si>
  <si>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</si>
  <si>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</si>
  <si>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</si>
  <si>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</si>
  <si>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</si>
  <si>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</si>
  <si>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Objekt bude prenajímaný, prehlásenie na nájomcu.</t>
  </si>
  <si>
    <t>Geodetické  práce</t>
  </si>
  <si>
    <t>Oficiálna web stránka MČ Rusovce. Zvýšenie- väčší web priestor.</t>
  </si>
  <si>
    <t>Spl.inv. úveru na financovanie dodatoč. výdavkov súvisiacich s rek. námestia, výstavbou trhoviska a projektom Servus Pontis. Rátané podľa zostatku úveru a a odhadovanej referenčnej sadzby.</t>
  </si>
  <si>
    <t>V r.13 zvýšenie z dôvodu pripojenia verejného osvetlenia na Irkutskej ulici. (cca 1300 €/rok). Zníženie na základe led svietidiel vian.výzd. a verejného obstáravania.</t>
  </si>
  <si>
    <t>Od r.2017 je objekt napojený na kanalizáciu.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</si>
  <si>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</si>
  <si>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</si>
  <si>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</si>
  <si>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</si>
  <si>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</si>
  <si>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</si>
  <si>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</si>
  <si>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starostka</t>
  </si>
  <si>
    <t>PhDr. Lucia Tuleková Henčelová, PhD.</t>
  </si>
  <si>
    <t>Byty (bytový dom) dokončené v r.2011</t>
  </si>
  <si>
    <t>Odstupné v zmysle príslušných právnych predpisov pre viacerých zamestnancov.</t>
  </si>
  <si>
    <t>Bude internetové pripojenie, pevná linka bola zrušená vzhľadom na výšku poplatku.</t>
  </si>
  <si>
    <t>64a</t>
  </si>
  <si>
    <t>Participatívny rozpočet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</si>
  <si>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</si>
  <si>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</si>
  <si>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</si>
  <si>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</si>
  <si>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Výdavky na úhradu popl.a odvodov</t>
  </si>
  <si>
    <t>Došlo k zvýšeniu cien poštovného, vyšší počet zásielok.</t>
  </si>
  <si>
    <t>1AA1,1AA2,11GE</t>
  </si>
  <si>
    <t>EÚ-Gerulata-Carnuntum (bežné výd.)</t>
  </si>
  <si>
    <t>R.2021-2022 EÚ projekt Gerulata-Carnuntum- Zažite históriu</t>
  </si>
  <si>
    <t>Úver na financovanie nadstavby, rekonštrukcie a prístavby škol.jedálne (rozšírenie kapacity ZŠ). R.2021 Preklenovací úver nebude pravdepodobne čerpaný.</t>
  </si>
  <si>
    <t>1AA1,1AA2,11GE,43</t>
  </si>
  <si>
    <t>EU Projekty 2020-2023-Otočisko Aut.</t>
  </si>
  <si>
    <t>240a</t>
  </si>
  <si>
    <t>29</t>
  </si>
  <si>
    <t>EÚ- Gerulata-Carnuntum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</si>
  <si>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</si>
  <si>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</si>
  <si>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</si>
  <si>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</si>
  <si>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</si>
  <si>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</si>
  <si>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</si>
  <si>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</si>
  <si>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</si>
  <si>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</si>
  <si>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Rozpočet výdavky po úprave v EUR</t>
  </si>
  <si>
    <t xml:space="preserve">Úprava rozpočtu  výdavky v EUR </t>
  </si>
  <si>
    <t>SPOLU</t>
  </si>
  <si>
    <t>Prehľad zmien rozpočtu</t>
  </si>
  <si>
    <t>13</t>
  </si>
  <si>
    <t>Viaceré geodetické práce sú riešené v rámci kapitálových výdavkov. MZ 24.11.21 Zníženie a presun na ŠJ, práce budú realizované v menšom rozsahu.</t>
  </si>
  <si>
    <t>Spl. Inv. úveru na financovanie dodatoč. výdavkov súvisiacich s rek. námestia, výstavbou trhoviska a projektom Servus Pontis. Rátané podľa zostatku úveru  a odhadovanej referenčnej sadzby. MZ 24.11.21 Presun na ŠJ, úrok. sadzby sa držia na nízkej úrovni.</t>
  </si>
  <si>
    <t>MZ 24.11.21 Presun na položky Ruseko plyn-č.344 a Pož.ochrana plyn-č.155</t>
  </si>
  <si>
    <t>R.2020 dodávateľ sa stal platcom DPH.</t>
  </si>
  <si>
    <t xml:space="preserve">Správne, katastrálne, súdne poplatky a trovy a iné. </t>
  </si>
  <si>
    <t>R.2020-2022 schválené vzdanie sa odmien poslancov.</t>
  </si>
  <si>
    <t xml:space="preserve">V Plán. rozp. r.21-23 je suma na sobášiacich a mimor. odmeny komisií, hasičov. MZ 24.11.21 Hasič. zbor sa vzdal odmien 300€ v prospech pož. ochrana- údržba špec.techniky=pol.č.169; členovia komisií a predsedovia komisií sa vzdali odmien 2.000€ v prospech nákupu obrusov a prenos.reproduktora s prehrávaním= pol. č. 46 Vybav.prev.priest.a všeob.mat.v progr.2.3.0. </t>
  </si>
  <si>
    <t xml:space="preserve"> R.2021 -úhrada úz.pl.obchvat-posun časti prác ,doplnenie úz.pl.pam.zóny,  +menšie práce k úz.plánom.</t>
  </si>
  <si>
    <t xml:space="preserve">R. 2021 Aktualizácia PHSR , aktualizácia komunit. Plánu Soc. služieb, </t>
  </si>
  <si>
    <t>R.2021 Sčítanie obyvateľov.</t>
  </si>
  <si>
    <t xml:space="preserve">web portály, údržba zvončeky, všetkej výpoč. techniky a zariadení, tel. ústredne, softw., príručiek,údrž. a zál.servera, údržba  webov mimo oficiál.web (weby EU proj.)atď.  R.2021 vyššie lic.popl Korwin, údržba servera, údržba kamerového systému, licenč. poplatky softwarov, nová web stránka projekt Gerulata-Carnuntum. </t>
  </si>
  <si>
    <t>Rôzne licencie (aj antívírus),  R.2021 aj software k novým počítačom, doplnenie softwaru (vzdial.príst., softw. k PDF, grafický softw.)</t>
  </si>
  <si>
    <t xml:space="preserve">Nevyhn. výmena starých PC,iná výp. tech.  R.21 nové PC, WIFI sieť na MÚ-doplň., kamera+zariadenie+ mikrofón na MZ, skenovacie zariadenie, čítačka a tlač čiarových kódov, čítačka čipov psov, iné </t>
  </si>
  <si>
    <t>Zahrnuté aj preplácanie jázd spoloč. stav. úradu. Pomernou časťou sa budú podieľať aj Jarovce a Čunovo.</t>
  </si>
  <si>
    <t>Zlúčená položka, sem bola presunutá aj položka  kvety, odev+obuv</t>
  </si>
  <si>
    <t>MZ 24.11.21 členovia komisií a predsedovia komisií sa vzdali odmien 2.000€ v prospech nákupu obrusov a prenos.reproduktora s prehrávaním=presun z pol. č.112 Mimor.odmeny posl.MZ a aktivistom</t>
  </si>
  <si>
    <t xml:space="preserve">Hlavne inzercia súťaží na predaj a nájom majetku, personálne inzercie. </t>
  </si>
  <si>
    <t>Rôzne služby napr. tlmočenie,preklady, fotoslužby, starostlivosť o "psie" koše, doprava vian. Stromčeka a iné.</t>
  </si>
  <si>
    <t>Tu zahrnutý aj spol.stav.úr. R.2021 neukončené prípady (dofaktur. r.18),  zmena právnika z interného na externého, (presun z položky č.114 Odmeny na dohody). MZ 24.11.21 Zníženie a presun na ŠJ, staršie súd. spory a prísluš. fakturácia nie sú uzavreté.</t>
  </si>
  <si>
    <t xml:space="preserve">Posudky v súvislosti s predajom pozemkov, zápisom nehnuteľností,stavbami, pripravovanými projektmi. </t>
  </si>
  <si>
    <t xml:space="preserve"> Doplnenie budovy MÚ, archívu, doplnenie v iných budovách, doplnenie sobášna miestnosť, iné.</t>
  </si>
  <si>
    <t>R.2021 koše vrátane osad.Rusekom , koše-separov. na akcie, prenosné sedenie(tzv.pivné súpravy), prenos. chlad.box podujatia, merač rýchlosti, zber. hniezda - info tabule, iné menšie vyb.</t>
  </si>
  <si>
    <t>R.2021 projekt.príprava rek. átrium,  rek. vnút. elektroinšt.,výmena kobercov a maľovanie menšie rek.práce.</t>
  </si>
  <si>
    <t xml:space="preserve">Tu je zahrnutý aj spol.stav.úr. </t>
  </si>
  <si>
    <t>Sem boli zahrnutí aj pracovníci spoločného stavebného úradu. MZ 24.11.2021 Zníženie a presun na ŠJ, nebol prijatý zamestnanec na realizáciu investičných projektov (posun-omeškanie projektov na strane ministerstva)</t>
  </si>
  <si>
    <t xml:space="preserve">Sem boli zahrnutí aj pracovníci spoločného stavebného úradu. </t>
  </si>
  <si>
    <t>Sem boli zahrnutí aj pracovníci spol. stav. úradu. Zohľadnené zvýšenie odvodov aj za iných poberateľov príjmu (dohody).</t>
  </si>
  <si>
    <t>Sem boli zahrnutí aj pracovníci spol. stav. úradu. Zohľadnené zvýšenie odvodov aj za iných poberateľov príjmu (dohody)..</t>
  </si>
  <si>
    <t xml:space="preserve"> Zohľadnené zvýšenie odvodov aj za iných poberateľov príjmu (dohody).</t>
  </si>
  <si>
    <t xml:space="preserve">Sem boli zahrnutí aj pracovníci spol. stav. úradu. </t>
  </si>
  <si>
    <t xml:space="preserve">Výkon školského úradu; +iné. </t>
  </si>
  <si>
    <t xml:space="preserve">Tu zahrnutý aj spol.stav.úr. </t>
  </si>
  <si>
    <t>Odchodné v zmysle príslušných právnych predpisov pre viacerých zamestnancov. MZ 24.11.21 Posun odchodu do dôchodku,presun financií na ŠJ.</t>
  </si>
  <si>
    <t>Rozpočet 2021- plán. 6 vydaní x1100 €,zvýšenie z dôvodu väčšieho počtu výtlačkov, letákov na podujatia.</t>
  </si>
  <si>
    <t>Prvotný rozp.: Kukulienka 380 €, Jednota dôch. 500 € , iné 2250€=aj DHZ800,Vitus950, Slopak300, ZUŠ 400. Klub dôch. je v rámci reprez.výd.V minul. bol schválený návrh (vzdanie sa odmien). MZ 24.11.21 Presun na ŠJ. DHZ vrátili nevyč.dotáciu z r.20 v sume 800€ a SLOPAK nepožiadali o dotáciu (300€).</t>
  </si>
  <si>
    <t>Výdavky v súvislosti  s Celoplošným testovaním na COVID-19 (dezinfekčné a ochranné prostriedky, rôzny materiál, služby, doprava atď.), výdavky sú preplácané zo štát.rozp. v zmysle § 5 a §15 zákona č. 42/1994 Z.z. o civilnej ochrane obyvateľstva.</t>
  </si>
  <si>
    <t>MZ 24.11.21 presun z položky č.387- Klub.zariadenie-Pož.zbr.-plyn (úprava podľa skutočnosti)</t>
  </si>
  <si>
    <t>Viaceré požiadavky sú riešené v rámci kapitálového rozpočtu.  MZ 24.11.21 Presun na pol.č.169 Pož.ochr.-údržba špec.techn.</t>
  </si>
  <si>
    <t>MZ 24.11.21 Presun na pol.č.169 Pož.ochr.-údržba špec.techn.</t>
  </si>
  <si>
    <t>MZ 24.11.21 presun z odmien hasič.zboru a iných položiek pož.ochr. Nevyhnutná oprava vozidla.</t>
  </si>
  <si>
    <t xml:space="preserve">kurz hasiča,ADP, iné.  </t>
  </si>
  <si>
    <t>Od r.2020 je zavedenie kanalizácie</t>
  </si>
  <si>
    <t xml:space="preserve">Nákup vybavenia OHZ (hadice, prúdnice, zásahové oblečenie, čerpadlá, pneumatiky a podobne). </t>
  </si>
  <si>
    <t>Kamery,fotopasce. R.2021-2023 kamery pokračovanie budovania kamer. systému (aj spolufin. Projektu)</t>
  </si>
  <si>
    <t xml:space="preserve">R2021 dobudovanie časti dopr. značenia (tabule, vodorovné značenie, parkovacie miesta),  premaľovanie existujúceho. </t>
  </si>
  <si>
    <t>R.2021 kvitnúce lúky a prísluš. infraštr.3000 z fin.náhrady dreviny, výsadba stromov a zelene 17000 z fin náhrady dreviny (okrem toho bude výsadba od HL.M.  a v položke rek.nám), vsakovačky 20000,Rek. Irkutská ulica- povrchy a vsakovačka 15000 (zo záruky MBM stav), Rek.Pohraničn.+Colnícka 160000,menšie rek.kom.49050.   MZ 24.11.21 Výdavky z dotácie z BSK na projekt "Vodozádržné opatrenia" 4500€.</t>
  </si>
  <si>
    <t>R.2021- zelená infraštr. námestie 10000 z fin.náhrady dreviny,  el.rozvodňa+čerp. fontány, iné menšie úpr,.</t>
  </si>
  <si>
    <t>Zim. údržbu zabezpečí m.p. Ruseko, ktoré má na zimnú údržbu zvýšený rozpočet v r.2020-2023. MZ 24.11.21 Presun na ŠJ, menší nákup soli na zimnú údržbu.</t>
  </si>
  <si>
    <t>R.2021 Proj. odbor. učební 30500, vytvorenie kabinetu+iné menšie rek. 9000. MZ 13.4.21  nákup a vytvor. kontajn. triedy</t>
  </si>
  <si>
    <t xml:space="preserve">Tu zahrnuté aj prenesené komp.- predškolská výchova v MŠ, dotácia strava. </t>
  </si>
  <si>
    <t>R2021 Zateplenie-len spolufin. projektu, bezbariér.vstup+zastreš.vstupu+rek.nerovn. plôch+čiast.rek.výmenník. stanice +rek.žľabov+rozšírenie šatní vrát.zborovne,energ.certif. MZ 13.4.21 Presun na pol. č.256 Rek.ZŠ=nákup kontajn.triedy.</t>
  </si>
  <si>
    <t xml:space="preserve"> R.2021 nadstavba a rek. ŠJ vrátane gastrozariad.,parkoviska, vrchné podlaž.;financ. z EÚ a aj z popl. rozvoj. R.2022 Dostavba vrch.podlažia.;financ. z EÚ a aj z popl. rozvoj. </t>
  </si>
  <si>
    <t>MZ 24.11.21 Presun na ŠJ, DFS vrátili nevyč.dotáciu z r.2020.</t>
  </si>
  <si>
    <t>Od r.2021 je predpoklad napojenia na kanalizáciu a teda aj stočného.</t>
  </si>
  <si>
    <t>Od r.2021 je predpoklad napojenia na kanalizáciu.</t>
  </si>
  <si>
    <t>MZ 24.11.21 Výdavky z dotácie na projekt z FPU "Akvizícia knižnič.fondu".</t>
  </si>
  <si>
    <t xml:space="preserve">Plánované otváracie hodiny: 2x týždenne 15:00-18:00 (19:00 odchod zodp. osoby),  48 týždňov do roka. </t>
  </si>
  <si>
    <t>R.2021 Projekt na kultúrne podujatie "Bábky v Parku" spojené s dňom detí (dotácia 5000), projekty= dotácie z r.2020 (v príjm.v rámci fin. operácií ): Ochotnícke Divadlá 2000,Rus.stretn.s knihou 1500; MZ 22.06.21 výdavky z  dotácie na projekt Kreatívne návštevy v Rus.knižnici (+2500). MZ 24.11.21 výdavky z  dotácie na projekt Rusovskí seniori v akcii (+1500)</t>
  </si>
  <si>
    <t>účinkujúci kultúrne akcie, dohody k rusovským novinám, aj svadob obrady, zlaté svadby a podobne;</t>
  </si>
  <si>
    <r>
      <t xml:space="preserve">ihriská-spoluúčasť. </t>
    </r>
    <r>
      <rPr>
        <sz val="8"/>
        <rFont val="Arial"/>
        <family val="2"/>
      </rPr>
      <t>R.2021 Skatepark+voľnočas.priest. 140000 (20000 dotácia Hl.m-poslan.prior.,60000 dotácia Hl.m.-šport), Futb.ihrisko osvetlenie pokrač.6000, doplnenie ihr. pri fitness a menšie rek.ihrísk 14500. MZ 24.11.21 Výdavky z dotácie z PSS na projekt "Rozšír. a revitaliz.dets.ihriska Gerulatská" 2500€ a výdavky z dotácie Hl.m.na voľnočasový priestor pri žel.stanici vrátane skateparku 40000€.</t>
    </r>
  </si>
  <si>
    <t>MZ 24.11.21  Zvýšenie z dôvodu vyššieho počtu občanov (dôchodcov) a z dôvodu posunu vyplácania za r.2020 na r.2021 a posunu vyplácania za r.2021 na skorší termín a zmena spôsobu vyplácania (pred tým len na posedení dôchodcov)</t>
  </si>
  <si>
    <t xml:space="preserve">R.2021 výmena meračov tepla-2.fáza a iné menšie stav.práce. </t>
  </si>
  <si>
    <t>R2021 menšie stav. práce (aj výmena okien).</t>
  </si>
  <si>
    <t>Rekonštrukcia havarijného stavu. R.2021 kotoľňa+rozvody 2.etapa, bezbar.vstup a iné menšie rek.</t>
  </si>
  <si>
    <t xml:space="preserve"> R2021 zatepl.zad.fasády Hasič.zb.32000,rek. fitness-Proj.D.+prípr. 24000, ener. štítky , 2xstojis.tried.kont.,byty Maď.ul. kotle a klapka kanal. a rek. iných obj. </t>
  </si>
  <si>
    <t>Objekt bude prenajímaný.Odber prehlásený na nájomcu.</t>
  </si>
  <si>
    <t>Objekt bude prenajímaný.R.2020 presun na položku Maďarská  12 -voda v progr. 10.1.0.</t>
  </si>
  <si>
    <t>upratovanie staré mú, opravy a údržba budov MČ, údrž. mobiliáru na ver. priest., inf. tabúľ atď. MZ 24.11.21 Presun na ŠJ, odloženie opráv.</t>
  </si>
  <si>
    <t>MZ 24.11.21 Presun na ŠJ, posunutie cyklu particip. rozpočtu.</t>
  </si>
  <si>
    <t xml:space="preserve">Nevyhnutné revízie elektrozariadení, kotolní, plynových rozvodov, budov, prístrojov. </t>
  </si>
  <si>
    <t>Časť výdavkov Ruseka bude refakturovaných v rámci kapitálových výdavkov 25000. 24.11.21 Presun na ŠJ, nebol prijatý elektrikár.</t>
  </si>
  <si>
    <t>R.2021-2023 menšie prípravné práce pre kúpu alebo úpravu pozemkov (geom.plány, posudky...) a vysporiadanie pozemku p.č. 288 v areáli ZŠ (rod.Krennová)</t>
  </si>
  <si>
    <t xml:space="preserve">R.2021 Multifunkčné autíčko na chodníky (odburinenie, zametanie, zimná údržba) a menšie strojov. vybavenie. </t>
  </si>
  <si>
    <t xml:space="preserve">R.21  Irkutská ul. </t>
  </si>
  <si>
    <t xml:space="preserve">R.2021 Proj.  Revitaliz. otočiska autobusov a cyklochodník smer Gašt.alej (aj umelé zavlažovanie a projekt. org. dopravy). </t>
  </si>
  <si>
    <t>R2021 ext.firmy: orezy a výruby +odvoz a likvidácia konárov a kmeňov,iná starostlivosť 20000 financ. z fin.náhrady. Vybrané práce starostlivosti o dreviny Ruseko  nebude realizovať formou refakturácie nákladov (z fin. náhrady)=0.</t>
  </si>
  <si>
    <t>R.2021 zvýšenie z dôvodu rastu cien montáže vian.osv.</t>
  </si>
  <si>
    <t>Všetky objekty PO a BOZP; strážny monit. MÚ + Zš, iné (zámky, údrž. Trezorov atď.) služby prevent. lek.prehliadok a ext. služieb ver.obst, civ. ochrany a obrany štátu,iné. MZ 24.11.21 Presun na ŠJ, posun niekt.služieb, posun lek. prevent. prehliadok.</t>
  </si>
  <si>
    <t>Navrhovaná úprava rozpočtu na MZ 14. 12. 2021</t>
  </si>
  <si>
    <t>Rozp.Zš s Mš,Vývojová obsahuje ešte naviac ďalšie výdav. hradené z vl. príj. Zš s Mš. MZ 14.12.21 Zvýšenie z dôvodu vyplatenia odmien v zmysle KZ vyš.stupňa.</t>
  </si>
  <si>
    <t>Rozpočet Zš s Mš, Vývojová obsahuje ešte naviac ďalšie výdavky hradené z vlastných príjmov Zš s Mš. MZ 24.11.21 Zvýšenie z dôvodu výpadku príjmov (uzávery COVID-19), navýšenia odchodného,úpravy príplatkov. MZ 14.12.21 Zvýšenie z dôvodu vyplatenia odmien v zmysle KZ vyš.stupňa.</t>
  </si>
  <si>
    <t>Rozpočet Zš s Mš, Vývojová obsahuje ešte naviac ďalšie výdavky hradené z vlast. príjmov Zš s Mš. MZ 24.11.21 Zvýšenie z dôvodu zrušenia štát. dotácie na stravu a výpadku príjmov na základe prerušení prevádzky COVID-19. MZ 14.12.21 Zvýšenie z dôvodu vyplatenia odmien v zmysle KZ vyš.stupňa.</t>
  </si>
  <si>
    <t>Nájomné-pozemky pri centr.námestí, otočisko autob., pozemky pod Náučným chodníkom-Pri Ramene, nájom pozemkov ZŠ a MŠ,  iné menšie nájmy. MZ 14.12.21 Presun na MŠ, ŠKD, ŠJ-odmeny KZ, , niektoré náj. zmluvy neboli uzavreté (odklad riešenia areálu ZŠ a MŠ).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</si>
</sst>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3" fontId="6" fillId="0" borderId="15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3" fontId="6" fillId="0" borderId="2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49" fontId="5" fillId="33" borderId="26" xfId="0" applyNumberFormat="1" applyFont="1" applyFill="1" applyBorder="1" applyAlignment="1" applyProtection="1">
      <alignment/>
      <protection/>
    </xf>
    <xf numFmtId="16" fontId="5" fillId="33" borderId="26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 wrapText="1"/>
      <protection/>
    </xf>
    <xf numFmtId="3" fontId="5" fillId="0" borderId="27" xfId="0" applyNumberFormat="1" applyFont="1" applyBorder="1" applyAlignment="1" applyProtection="1">
      <alignment/>
      <protection/>
    </xf>
    <xf numFmtId="49" fontId="5" fillId="0" borderId="25" xfId="0" applyNumberFormat="1" applyFont="1" applyFill="1" applyBorder="1" applyAlignment="1" applyProtection="1">
      <alignment/>
      <protection/>
    </xf>
    <xf numFmtId="49" fontId="5" fillId="0" borderId="24" xfId="0" applyNumberFormat="1" applyFont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49" fontId="6" fillId="0" borderId="27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9" fontId="5" fillId="0" borderId="27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wrapText="1"/>
      <protection/>
    </xf>
    <xf numFmtId="49" fontId="5" fillId="34" borderId="24" xfId="0" applyNumberFormat="1" applyFont="1" applyFill="1" applyBorder="1" applyAlignment="1" applyProtection="1">
      <alignment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wrapText="1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 wrapText="1"/>
      <protection/>
    </xf>
    <xf numFmtId="0" fontId="5" fillId="33" borderId="27" xfId="0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31" xfId="0" applyFont="1" applyBorder="1" applyAlignment="1" applyProtection="1">
      <alignment wrapText="1"/>
      <protection/>
    </xf>
    <xf numFmtId="0" fontId="5" fillId="0" borderId="26" xfId="0" applyFont="1" applyFill="1" applyBorder="1" applyAlignment="1" applyProtection="1">
      <alignment wrapText="1"/>
      <protection/>
    </xf>
    <xf numFmtId="16" fontId="5" fillId="0" borderId="25" xfId="0" applyNumberFormat="1" applyFont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wrapText="1"/>
      <protection/>
    </xf>
    <xf numFmtId="49" fontId="6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0" fontId="6" fillId="33" borderId="25" xfId="0" applyFont="1" applyFill="1" applyBorder="1" applyAlignment="1" applyProtection="1">
      <alignment wrapText="1"/>
      <protection/>
    </xf>
    <xf numFmtId="16" fontId="5" fillId="33" borderId="25" xfId="0" applyNumberFormat="1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wrapText="1"/>
      <protection/>
    </xf>
    <xf numFmtId="0" fontId="6" fillId="0" borderId="32" xfId="0" applyFont="1" applyFill="1" applyBorder="1" applyAlignment="1" applyProtection="1">
      <alignment wrapText="1"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33" xfId="0" applyFont="1" applyFill="1" applyBorder="1" applyAlignment="1" applyProtection="1">
      <alignment wrapText="1"/>
      <protection/>
    </xf>
    <xf numFmtId="4" fontId="6" fillId="0" borderId="34" xfId="0" applyNumberFormat="1" applyFont="1" applyBorder="1" applyAlignment="1" applyProtection="1">
      <alignment/>
      <protection/>
    </xf>
    <xf numFmtId="0" fontId="5" fillId="0" borderId="33" xfId="0" applyFont="1" applyFill="1" applyBorder="1" applyAlignment="1" applyProtection="1">
      <alignment wrapText="1"/>
      <protection/>
    </xf>
    <xf numFmtId="4" fontId="5" fillId="0" borderId="34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wrapText="1"/>
      <protection/>
    </xf>
    <xf numFmtId="4" fontId="5" fillId="0" borderId="17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8" xfId="0" applyFont="1" applyFill="1" applyBorder="1" applyAlignment="1" applyProtection="1">
      <alignment wrapText="1"/>
      <protection/>
    </xf>
    <xf numFmtId="4" fontId="6" fillId="0" borderId="35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9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51"/>
  <sheetViews>
    <sheetView tabSelected="1" workbookViewId="0" topLeftCell="A1">
      <selection activeCell="U4" sqref="U4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customWidth="1"/>
    <col min="5" max="5" width="1.8515625" style="4" customWidth="1"/>
    <col min="6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7" width="9.7109375" style="4" customWidth="1"/>
    <col min="18" max="18" width="9.8515625" style="4" customWidth="1"/>
    <col min="19" max="19" width="10.00390625" style="4" customWidth="1"/>
    <col min="20" max="20" width="17.00390625" style="4" customWidth="1"/>
    <col min="21" max="21" width="10.28125" style="4" customWidth="1"/>
    <col min="22" max="16384" width="9.140625" style="4" customWidth="1"/>
  </cols>
  <sheetData>
    <row r="1" spans="1:2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552</v>
      </c>
      <c r="Q1" s="12"/>
      <c r="R1" s="12"/>
      <c r="S1" s="12"/>
      <c r="T1" s="12"/>
    </row>
    <row r="2" spans="1:20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80.25" customHeight="1" thickBot="1">
      <c r="A3" s="14"/>
      <c r="B3" s="15"/>
      <c r="C3" s="16"/>
      <c r="D3" s="17"/>
      <c r="E3" s="17"/>
      <c r="F3" s="17"/>
      <c r="G3" s="18"/>
      <c r="H3" s="19"/>
      <c r="I3" s="19"/>
      <c r="J3" s="19"/>
      <c r="K3" s="20"/>
      <c r="L3" s="19"/>
      <c r="M3" s="19"/>
      <c r="N3" s="19"/>
      <c r="O3" s="21"/>
      <c r="P3" s="22" t="s">
        <v>372</v>
      </c>
      <c r="Q3" s="23" t="s">
        <v>402</v>
      </c>
      <c r="R3" s="24" t="s">
        <v>470</v>
      </c>
      <c r="S3" s="24" t="s">
        <v>469</v>
      </c>
      <c r="T3" s="25"/>
      <c r="U3" s="6"/>
    </row>
    <row r="4" spans="1:21" ht="45.75" thickBot="1">
      <c r="A4" s="26" t="s">
        <v>57</v>
      </c>
      <c r="B4" s="27" t="s">
        <v>243</v>
      </c>
      <c r="C4" s="28" t="s">
        <v>0</v>
      </c>
      <c r="D4" s="29" t="s">
        <v>248</v>
      </c>
      <c r="E4" s="29" t="s">
        <v>247</v>
      </c>
      <c r="F4" s="29" t="s">
        <v>246</v>
      </c>
      <c r="G4" s="30" t="s">
        <v>245</v>
      </c>
      <c r="H4" s="31" t="s">
        <v>264</v>
      </c>
      <c r="I4" s="31" t="s">
        <v>265</v>
      </c>
      <c r="J4" s="31" t="s">
        <v>266</v>
      </c>
      <c r="K4" s="32" t="s">
        <v>267</v>
      </c>
      <c r="L4" s="31" t="s">
        <v>1</v>
      </c>
      <c r="M4" s="31" t="s">
        <v>2</v>
      </c>
      <c r="N4" s="31" t="s">
        <v>3</v>
      </c>
      <c r="O4" s="33" t="s">
        <v>58</v>
      </c>
      <c r="P4" s="34" t="s">
        <v>312</v>
      </c>
      <c r="Q4" s="35">
        <v>2021</v>
      </c>
      <c r="R4" s="35">
        <v>2021</v>
      </c>
      <c r="S4" s="35">
        <v>2021</v>
      </c>
      <c r="T4" s="36" t="s">
        <v>53</v>
      </c>
      <c r="U4" s="6"/>
    </row>
    <row r="5" spans="1:21" ht="167.25" customHeight="1">
      <c r="A5" s="37">
        <v>1</v>
      </c>
      <c r="B5" s="38" t="s">
        <v>268</v>
      </c>
      <c r="C5" s="38" t="s">
        <v>216</v>
      </c>
      <c r="D5" s="39" t="s">
        <v>11</v>
      </c>
      <c r="E5" s="39" t="s">
        <v>8</v>
      </c>
      <c r="F5" s="39" t="s">
        <v>8</v>
      </c>
      <c r="G5" s="40"/>
      <c r="H5" s="41" t="s">
        <v>14</v>
      </c>
      <c r="I5" s="41" t="s">
        <v>8</v>
      </c>
      <c r="J5" s="41" t="s">
        <v>8</v>
      </c>
      <c r="K5" s="38" t="s">
        <v>5</v>
      </c>
      <c r="L5" s="41" t="s">
        <v>5</v>
      </c>
      <c r="M5" s="41" t="s">
        <v>5</v>
      </c>
      <c r="N5" s="38" t="s">
        <v>11</v>
      </c>
      <c r="O5" s="41">
        <v>41</v>
      </c>
      <c r="P5" s="37" t="s">
        <v>271</v>
      </c>
      <c r="Q5" s="42">
        <v>62090</v>
      </c>
      <c r="R5" s="42"/>
      <c r="S5" s="42">
        <f>Q5+R5</f>
        <v>62090</v>
      </c>
      <c r="T5" s="43"/>
      <c r="U5" s="7"/>
    </row>
    <row r="6" spans="1:21" ht="187.5" customHeight="1">
      <c r="A6" s="37">
        <v>3</v>
      </c>
      <c r="B6" s="44" t="s">
        <v>268</v>
      </c>
      <c r="C6" s="44" t="s">
        <v>216</v>
      </c>
      <c r="D6" s="45" t="s">
        <v>11</v>
      </c>
      <c r="E6" s="45" t="s">
        <v>8</v>
      </c>
      <c r="F6" s="45" t="s">
        <v>8</v>
      </c>
      <c r="G6" s="46"/>
      <c r="H6" s="47" t="s">
        <v>14</v>
      </c>
      <c r="I6" s="47" t="s">
        <v>8</v>
      </c>
      <c r="J6" s="47">
        <v>2</v>
      </c>
      <c r="K6" s="44" t="s">
        <v>13</v>
      </c>
      <c r="L6" s="47" t="s">
        <v>5</v>
      </c>
      <c r="M6" s="47" t="s">
        <v>5</v>
      </c>
      <c r="N6" s="44" t="s">
        <v>11</v>
      </c>
      <c r="O6" s="47">
        <v>41</v>
      </c>
      <c r="P6" s="48" t="s">
        <v>270</v>
      </c>
      <c r="Q6" s="42">
        <v>12650</v>
      </c>
      <c r="R6" s="42"/>
      <c r="S6" s="42">
        <f>Q6+R6</f>
        <v>12650</v>
      </c>
      <c r="T6" s="43"/>
      <c r="U6" s="7"/>
    </row>
    <row r="7" spans="1:21" ht="102" customHeight="1">
      <c r="A7" s="37">
        <v>5</v>
      </c>
      <c r="B7" s="44" t="s">
        <v>268</v>
      </c>
      <c r="C7" s="44" t="s">
        <v>216</v>
      </c>
      <c r="D7" s="45" t="s">
        <v>11</v>
      </c>
      <c r="E7" s="45" t="s">
        <v>8</v>
      </c>
      <c r="F7" s="45" t="s">
        <v>8</v>
      </c>
      <c r="G7" s="46"/>
      <c r="H7" s="47" t="s">
        <v>14</v>
      </c>
      <c r="I7" s="47" t="s">
        <v>8</v>
      </c>
      <c r="J7" s="47" t="s">
        <v>15</v>
      </c>
      <c r="K7" s="44" t="s">
        <v>5</v>
      </c>
      <c r="L7" s="47" t="s">
        <v>5</v>
      </c>
      <c r="M7" s="47" t="s">
        <v>5</v>
      </c>
      <c r="N7" s="44" t="s">
        <v>11</v>
      </c>
      <c r="O7" s="47">
        <v>41</v>
      </c>
      <c r="P7" s="48" t="s">
        <v>272</v>
      </c>
      <c r="Q7" s="42">
        <v>6520</v>
      </c>
      <c r="R7" s="42"/>
      <c r="S7" s="42">
        <f>Q7+R7</f>
        <v>6520</v>
      </c>
      <c r="T7" s="43"/>
      <c r="U7" s="7"/>
    </row>
    <row r="8" spans="1:21" ht="175.5" customHeight="1">
      <c r="A8" s="37">
        <v>7</v>
      </c>
      <c r="B8" s="44" t="s">
        <v>268</v>
      </c>
      <c r="C8" s="44" t="s">
        <v>216</v>
      </c>
      <c r="D8" s="45" t="s">
        <v>11</v>
      </c>
      <c r="E8" s="45" t="s">
        <v>8</v>
      </c>
      <c r="F8" s="45" t="s">
        <v>8</v>
      </c>
      <c r="G8" s="46"/>
      <c r="H8" s="47" t="s">
        <v>14</v>
      </c>
      <c r="I8" s="47" t="s">
        <v>8</v>
      </c>
      <c r="J8" s="47" t="s">
        <v>15</v>
      </c>
      <c r="K8" s="44" t="s">
        <v>5</v>
      </c>
      <c r="L8" s="47" t="s">
        <v>5</v>
      </c>
      <c r="M8" s="47" t="s">
        <v>5</v>
      </c>
      <c r="N8" s="44" t="s">
        <v>41</v>
      </c>
      <c r="O8" s="47">
        <v>41</v>
      </c>
      <c r="P8" s="48" t="s">
        <v>381</v>
      </c>
      <c r="Q8" s="42">
        <v>13490</v>
      </c>
      <c r="R8" s="42"/>
      <c r="S8" s="42">
        <f>Q8+R8</f>
        <v>13490</v>
      </c>
      <c r="T8" s="43"/>
      <c r="U8" s="7"/>
    </row>
    <row r="9" spans="1:21" ht="33.75" hidden="1">
      <c r="A9" s="37">
        <v>9</v>
      </c>
      <c r="B9" s="44" t="s">
        <v>268</v>
      </c>
      <c r="C9" s="44" t="s">
        <v>216</v>
      </c>
      <c r="D9" s="45" t="s">
        <v>11</v>
      </c>
      <c r="E9" s="45" t="s">
        <v>8</v>
      </c>
      <c r="F9" s="45" t="s">
        <v>8</v>
      </c>
      <c r="G9" s="46"/>
      <c r="H9" s="47" t="s">
        <v>14</v>
      </c>
      <c r="I9" s="47" t="s">
        <v>8</v>
      </c>
      <c r="J9" s="47" t="s">
        <v>15</v>
      </c>
      <c r="K9" s="44" t="s">
        <v>5</v>
      </c>
      <c r="L9" s="47" t="s">
        <v>5</v>
      </c>
      <c r="M9" s="47" t="s">
        <v>5</v>
      </c>
      <c r="N9" s="44" t="s">
        <v>42</v>
      </c>
      <c r="O9" s="47">
        <v>41</v>
      </c>
      <c r="P9" s="48" t="s">
        <v>275</v>
      </c>
      <c r="Q9" s="42"/>
      <c r="R9" s="42"/>
      <c r="S9" s="42"/>
      <c r="T9" s="43"/>
      <c r="U9" s="7"/>
    </row>
    <row r="10" spans="1:21" ht="22.5">
      <c r="A10" s="48">
        <v>52</v>
      </c>
      <c r="B10" s="44" t="s">
        <v>268</v>
      </c>
      <c r="C10" s="44" t="s">
        <v>216</v>
      </c>
      <c r="D10" s="45" t="s">
        <v>11</v>
      </c>
      <c r="E10" s="45" t="s">
        <v>8</v>
      </c>
      <c r="F10" s="45" t="s">
        <v>8</v>
      </c>
      <c r="G10" s="46"/>
      <c r="H10" s="47" t="s">
        <v>14</v>
      </c>
      <c r="I10" s="47" t="s">
        <v>10</v>
      </c>
      <c r="J10" s="47" t="s">
        <v>10</v>
      </c>
      <c r="K10" s="44" t="s">
        <v>31</v>
      </c>
      <c r="L10" s="47" t="s">
        <v>5</v>
      </c>
      <c r="M10" s="47" t="s">
        <v>5</v>
      </c>
      <c r="N10" s="47" t="s">
        <v>5</v>
      </c>
      <c r="O10" s="47">
        <v>41</v>
      </c>
      <c r="P10" s="48" t="s">
        <v>119</v>
      </c>
      <c r="Q10" s="42">
        <v>3630</v>
      </c>
      <c r="R10" s="42"/>
      <c r="S10" s="42">
        <f aca="true" t="shared" si="0" ref="S10:S17">Q10+R10</f>
        <v>3630</v>
      </c>
      <c r="T10" s="48"/>
      <c r="U10" s="7"/>
    </row>
    <row r="11" spans="1:22" ht="22.5">
      <c r="A11" s="48">
        <v>91</v>
      </c>
      <c r="B11" s="44" t="s">
        <v>268</v>
      </c>
      <c r="C11" s="44" t="s">
        <v>216</v>
      </c>
      <c r="D11" s="45" t="s">
        <v>11</v>
      </c>
      <c r="E11" s="45" t="s">
        <v>8</v>
      </c>
      <c r="F11" s="45" t="s">
        <v>8</v>
      </c>
      <c r="G11" s="46"/>
      <c r="H11" s="47" t="s">
        <v>14</v>
      </c>
      <c r="I11" s="47" t="s">
        <v>10</v>
      </c>
      <c r="J11" s="47" t="s">
        <v>12</v>
      </c>
      <c r="K11" s="44" t="s">
        <v>9</v>
      </c>
      <c r="L11" s="47" t="s">
        <v>5</v>
      </c>
      <c r="M11" s="47" t="s">
        <v>5</v>
      </c>
      <c r="N11" s="47" t="s">
        <v>18</v>
      </c>
      <c r="O11" s="47">
        <v>41</v>
      </c>
      <c r="P11" s="48" t="s">
        <v>225</v>
      </c>
      <c r="Q11" s="42">
        <v>3300</v>
      </c>
      <c r="R11" s="42"/>
      <c r="S11" s="42">
        <f t="shared" si="0"/>
        <v>3300</v>
      </c>
      <c r="T11" s="48" t="s">
        <v>477</v>
      </c>
      <c r="U11" s="7"/>
      <c r="V11" s="6"/>
    </row>
    <row r="12" spans="1:21" ht="22.5">
      <c r="A12" s="37">
        <v>99</v>
      </c>
      <c r="B12" s="38" t="s">
        <v>268</v>
      </c>
      <c r="C12" s="44" t="s">
        <v>216</v>
      </c>
      <c r="D12" s="39" t="s">
        <v>11</v>
      </c>
      <c r="E12" s="39" t="s">
        <v>8</v>
      </c>
      <c r="F12" s="39" t="s">
        <v>8</v>
      </c>
      <c r="G12" s="40"/>
      <c r="H12" s="41" t="s">
        <v>14</v>
      </c>
      <c r="I12" s="41" t="s">
        <v>10</v>
      </c>
      <c r="J12" s="41" t="s">
        <v>12</v>
      </c>
      <c r="K12" s="38" t="s">
        <v>33</v>
      </c>
      <c r="L12" s="41" t="s">
        <v>5</v>
      </c>
      <c r="M12" s="41" t="s">
        <v>5</v>
      </c>
      <c r="N12" s="41" t="s">
        <v>8</v>
      </c>
      <c r="O12" s="41">
        <v>41</v>
      </c>
      <c r="P12" s="37" t="s">
        <v>132</v>
      </c>
      <c r="Q12" s="42">
        <v>70</v>
      </c>
      <c r="R12" s="42"/>
      <c r="S12" s="42">
        <f t="shared" si="0"/>
        <v>70</v>
      </c>
      <c r="T12" s="37"/>
      <c r="U12" s="7"/>
    </row>
    <row r="13" spans="1:22" ht="33.75">
      <c r="A13" s="48">
        <v>100</v>
      </c>
      <c r="B13" s="44" t="s">
        <v>268</v>
      </c>
      <c r="C13" s="44" t="s">
        <v>216</v>
      </c>
      <c r="D13" s="45" t="s">
        <v>11</v>
      </c>
      <c r="E13" s="45" t="s">
        <v>8</v>
      </c>
      <c r="F13" s="45" t="s">
        <v>8</v>
      </c>
      <c r="G13" s="46"/>
      <c r="H13" s="47" t="s">
        <v>14</v>
      </c>
      <c r="I13" s="47" t="s">
        <v>10</v>
      </c>
      <c r="J13" s="47" t="s">
        <v>12</v>
      </c>
      <c r="K13" s="44" t="s">
        <v>33</v>
      </c>
      <c r="L13" s="47" t="s">
        <v>5</v>
      </c>
      <c r="M13" s="47" t="s">
        <v>5</v>
      </c>
      <c r="N13" s="47" t="s">
        <v>7</v>
      </c>
      <c r="O13" s="47">
        <v>41</v>
      </c>
      <c r="P13" s="48" t="s">
        <v>448</v>
      </c>
      <c r="Q13" s="42">
        <v>1150</v>
      </c>
      <c r="R13" s="42"/>
      <c r="S13" s="42">
        <f t="shared" si="0"/>
        <v>1150</v>
      </c>
      <c r="T13" s="48" t="s">
        <v>478</v>
      </c>
      <c r="U13" s="7"/>
      <c r="V13" s="6"/>
    </row>
    <row r="14" spans="1:21" ht="33.75">
      <c r="A14" s="48">
        <v>103</v>
      </c>
      <c r="B14" s="44" t="s">
        <v>268</v>
      </c>
      <c r="C14" s="44" t="s">
        <v>216</v>
      </c>
      <c r="D14" s="45" t="s">
        <v>11</v>
      </c>
      <c r="E14" s="45" t="s">
        <v>8</v>
      </c>
      <c r="F14" s="45" t="s">
        <v>8</v>
      </c>
      <c r="G14" s="46"/>
      <c r="H14" s="47" t="s">
        <v>14</v>
      </c>
      <c r="I14" s="47" t="s">
        <v>10</v>
      </c>
      <c r="J14" s="47" t="s">
        <v>12</v>
      </c>
      <c r="K14" s="44" t="s">
        <v>33</v>
      </c>
      <c r="L14" s="47" t="s">
        <v>5</v>
      </c>
      <c r="M14" s="47" t="s">
        <v>5</v>
      </c>
      <c r="N14" s="47" t="s">
        <v>10</v>
      </c>
      <c r="O14" s="47">
        <v>41</v>
      </c>
      <c r="P14" s="48" t="s">
        <v>418</v>
      </c>
      <c r="Q14" s="42">
        <v>3230</v>
      </c>
      <c r="R14" s="42"/>
      <c r="S14" s="42">
        <f t="shared" si="0"/>
        <v>3230</v>
      </c>
      <c r="T14" s="48"/>
      <c r="U14" s="7"/>
    </row>
    <row r="15" spans="1:22" ht="33.75">
      <c r="A15" s="48">
        <v>111</v>
      </c>
      <c r="B15" s="44" t="s">
        <v>268</v>
      </c>
      <c r="C15" s="44" t="s">
        <v>216</v>
      </c>
      <c r="D15" s="45" t="s">
        <v>11</v>
      </c>
      <c r="E15" s="45" t="s">
        <v>8</v>
      </c>
      <c r="F15" s="45" t="s">
        <v>8</v>
      </c>
      <c r="G15" s="46"/>
      <c r="H15" s="47" t="s">
        <v>14</v>
      </c>
      <c r="I15" s="47" t="s">
        <v>10</v>
      </c>
      <c r="J15" s="47" t="s">
        <v>12</v>
      </c>
      <c r="K15" s="44" t="s">
        <v>36</v>
      </c>
      <c r="L15" s="47" t="s">
        <v>5</v>
      </c>
      <c r="M15" s="47" t="s">
        <v>5</v>
      </c>
      <c r="N15" s="47">
        <v>1</v>
      </c>
      <c r="O15" s="47">
        <v>41</v>
      </c>
      <c r="P15" s="48" t="s">
        <v>37</v>
      </c>
      <c r="Q15" s="42">
        <v>0</v>
      </c>
      <c r="R15" s="42"/>
      <c r="S15" s="42">
        <f t="shared" si="0"/>
        <v>0</v>
      </c>
      <c r="T15" s="48" t="s">
        <v>479</v>
      </c>
      <c r="U15" s="7"/>
      <c r="V15" s="6"/>
    </row>
    <row r="16" spans="1:21" ht="216" customHeight="1">
      <c r="A16" s="48">
        <v>112</v>
      </c>
      <c r="B16" s="44" t="s">
        <v>268</v>
      </c>
      <c r="C16" s="44" t="s">
        <v>216</v>
      </c>
      <c r="D16" s="45" t="s">
        <v>11</v>
      </c>
      <c r="E16" s="45" t="s">
        <v>8</v>
      </c>
      <c r="F16" s="45" t="s">
        <v>8</v>
      </c>
      <c r="G16" s="46"/>
      <c r="H16" s="47" t="s">
        <v>14</v>
      </c>
      <c r="I16" s="47" t="s">
        <v>10</v>
      </c>
      <c r="J16" s="47" t="s">
        <v>12</v>
      </c>
      <c r="K16" s="44" t="s">
        <v>36</v>
      </c>
      <c r="L16" s="47" t="s">
        <v>5</v>
      </c>
      <c r="M16" s="47" t="s">
        <v>5</v>
      </c>
      <c r="N16" s="47">
        <v>2</v>
      </c>
      <c r="O16" s="47">
        <v>41</v>
      </c>
      <c r="P16" s="48" t="s">
        <v>99</v>
      </c>
      <c r="Q16" s="42">
        <v>500</v>
      </c>
      <c r="R16" s="42"/>
      <c r="S16" s="42">
        <f t="shared" si="0"/>
        <v>500</v>
      </c>
      <c r="T16" s="48" t="s">
        <v>480</v>
      </c>
      <c r="U16" s="7"/>
    </row>
    <row r="17" spans="1:21" ht="22.5">
      <c r="A17" s="48">
        <v>120</v>
      </c>
      <c r="B17" s="44" t="s">
        <v>268</v>
      </c>
      <c r="C17" s="44" t="s">
        <v>216</v>
      </c>
      <c r="D17" s="45" t="s">
        <v>11</v>
      </c>
      <c r="E17" s="45" t="s">
        <v>8</v>
      </c>
      <c r="F17" s="45" t="s">
        <v>8</v>
      </c>
      <c r="G17" s="46"/>
      <c r="H17" s="47" t="s">
        <v>14</v>
      </c>
      <c r="I17" s="47" t="s">
        <v>15</v>
      </c>
      <c r="J17" s="47" t="s">
        <v>7</v>
      </c>
      <c r="K17" s="44" t="s">
        <v>19</v>
      </c>
      <c r="L17" s="47" t="s">
        <v>5</v>
      </c>
      <c r="M17" s="47" t="s">
        <v>5</v>
      </c>
      <c r="N17" s="47" t="s">
        <v>5</v>
      </c>
      <c r="O17" s="41">
        <v>41</v>
      </c>
      <c r="P17" s="48" t="s">
        <v>203</v>
      </c>
      <c r="Q17" s="42">
        <v>2030</v>
      </c>
      <c r="R17" s="42"/>
      <c r="S17" s="42">
        <f t="shared" si="0"/>
        <v>2030</v>
      </c>
      <c r="T17" s="49"/>
      <c r="U17" s="7"/>
    </row>
    <row r="18" spans="1:20" ht="22.5">
      <c r="A18" s="4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50" t="s">
        <v>311</v>
      </c>
      <c r="Q18" s="51">
        <f>SUM(Q5:Q17)</f>
        <v>108660</v>
      </c>
      <c r="R18" s="51">
        <f>SUM(R5:R17)</f>
        <v>0</v>
      </c>
      <c r="S18" s="51">
        <f>SUM(S5:S17)</f>
        <v>108660</v>
      </c>
      <c r="T18" s="46"/>
    </row>
    <row r="19" spans="1:20" ht="13.5" thickBot="1">
      <c r="A19" s="5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2"/>
      <c r="Q19" s="13"/>
      <c r="R19" s="13"/>
      <c r="S19" s="13"/>
      <c r="T19" s="13"/>
    </row>
    <row r="20" spans="1:20" ht="13.5" thickBot="1">
      <c r="A20" s="5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8" t="s">
        <v>191</v>
      </c>
      <c r="Q20" s="54">
        <f>Q18</f>
        <v>108660</v>
      </c>
      <c r="R20" s="54">
        <f>R18</f>
        <v>0</v>
      </c>
      <c r="S20" s="54">
        <f>S18</f>
        <v>108660</v>
      </c>
      <c r="T20" s="54"/>
    </row>
    <row r="21" spans="1:20" ht="13.5" thickBot="1">
      <c r="A21" s="5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8" t="s">
        <v>192</v>
      </c>
      <c r="Q21" s="47"/>
      <c r="R21" s="47"/>
      <c r="S21" s="47"/>
      <c r="T21" s="47"/>
    </row>
    <row r="22" spans="1:20" ht="12.75">
      <c r="A22" s="5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2"/>
      <c r="Q22" s="13"/>
      <c r="R22" s="13"/>
      <c r="S22" s="13"/>
      <c r="T22" s="13"/>
    </row>
    <row r="23" spans="1:20" ht="12.75">
      <c r="A23" s="5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2"/>
      <c r="Q23" s="13"/>
      <c r="R23" s="13"/>
      <c r="S23" s="13"/>
      <c r="T23" s="13"/>
    </row>
    <row r="24" spans="1:20" ht="13.5" thickBot="1">
      <c r="A24" s="5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2"/>
      <c r="Q24" s="13"/>
      <c r="R24" s="13"/>
      <c r="S24" s="13"/>
      <c r="T24" s="13"/>
    </row>
    <row r="25" spans="1:21" ht="86.25" customHeight="1" thickBot="1">
      <c r="A25" s="14"/>
      <c r="B25" s="15"/>
      <c r="C25" s="16"/>
      <c r="D25" s="17"/>
      <c r="E25" s="17"/>
      <c r="F25" s="17"/>
      <c r="G25" s="18"/>
      <c r="H25" s="19"/>
      <c r="I25" s="19"/>
      <c r="J25" s="19"/>
      <c r="K25" s="20"/>
      <c r="L25" s="19"/>
      <c r="M25" s="19"/>
      <c r="N25" s="19"/>
      <c r="O25" s="21"/>
      <c r="P25" s="22" t="s">
        <v>372</v>
      </c>
      <c r="Q25" s="23" t="s">
        <v>402</v>
      </c>
      <c r="R25" s="24" t="s">
        <v>470</v>
      </c>
      <c r="S25" s="24" t="s">
        <v>469</v>
      </c>
      <c r="T25" s="25"/>
      <c r="U25" s="6"/>
    </row>
    <row r="26" spans="1:21" ht="45.75" thickBot="1">
      <c r="A26" s="26" t="s">
        <v>57</v>
      </c>
      <c r="B26" s="27" t="s">
        <v>243</v>
      </c>
      <c r="C26" s="28" t="s">
        <v>0</v>
      </c>
      <c r="D26" s="29" t="s">
        <v>248</v>
      </c>
      <c r="E26" s="29" t="s">
        <v>247</v>
      </c>
      <c r="F26" s="29" t="s">
        <v>246</v>
      </c>
      <c r="G26" s="30" t="s">
        <v>245</v>
      </c>
      <c r="H26" s="31" t="s">
        <v>264</v>
      </c>
      <c r="I26" s="31" t="s">
        <v>265</v>
      </c>
      <c r="J26" s="31" t="s">
        <v>266</v>
      </c>
      <c r="K26" s="32" t="s">
        <v>267</v>
      </c>
      <c r="L26" s="31" t="s">
        <v>1</v>
      </c>
      <c r="M26" s="31" t="s">
        <v>2</v>
      </c>
      <c r="N26" s="31" t="s">
        <v>3</v>
      </c>
      <c r="O26" s="33" t="s">
        <v>58</v>
      </c>
      <c r="P26" s="34" t="s">
        <v>313</v>
      </c>
      <c r="Q26" s="35">
        <v>2021</v>
      </c>
      <c r="R26" s="35">
        <v>2021</v>
      </c>
      <c r="S26" s="35">
        <v>2021</v>
      </c>
      <c r="T26" s="36" t="s">
        <v>53</v>
      </c>
      <c r="U26" s="6"/>
    </row>
    <row r="27" spans="1:21" ht="112.5" customHeight="1">
      <c r="A27" s="56">
        <v>206</v>
      </c>
      <c r="B27" s="57" t="s">
        <v>295</v>
      </c>
      <c r="C27" s="58" t="s">
        <v>216</v>
      </c>
      <c r="D27" s="59" t="s">
        <v>43</v>
      </c>
      <c r="E27" s="59" t="s">
        <v>15</v>
      </c>
      <c r="F27" s="59" t="s">
        <v>10</v>
      </c>
      <c r="G27" s="60"/>
      <c r="H27" s="61" t="s">
        <v>12</v>
      </c>
      <c r="I27" s="61" t="s">
        <v>8</v>
      </c>
      <c r="J27" s="61" t="s">
        <v>14</v>
      </c>
      <c r="K27" s="57" t="s">
        <v>5</v>
      </c>
      <c r="L27" s="61" t="s">
        <v>5</v>
      </c>
      <c r="M27" s="61" t="s">
        <v>5</v>
      </c>
      <c r="N27" s="57" t="s">
        <v>11</v>
      </c>
      <c r="O27" s="61">
        <v>43</v>
      </c>
      <c r="P27" s="56" t="s">
        <v>161</v>
      </c>
      <c r="Q27" s="42">
        <v>12710</v>
      </c>
      <c r="R27" s="42"/>
      <c r="S27" s="42">
        <f>Q27+R27</f>
        <v>12710</v>
      </c>
      <c r="T27" s="48" t="s">
        <v>481</v>
      </c>
      <c r="U27" s="7"/>
    </row>
    <row r="28" spans="1:21" ht="45">
      <c r="A28" s="56">
        <v>215</v>
      </c>
      <c r="B28" s="57" t="s">
        <v>295</v>
      </c>
      <c r="C28" s="58" t="s">
        <v>216</v>
      </c>
      <c r="D28" s="59" t="s">
        <v>43</v>
      </c>
      <c r="E28" s="59" t="s">
        <v>15</v>
      </c>
      <c r="F28" s="59" t="s">
        <v>10</v>
      </c>
      <c r="G28" s="60"/>
      <c r="H28" s="61">
        <v>7</v>
      </c>
      <c r="I28" s="61">
        <v>1</v>
      </c>
      <c r="J28" s="61">
        <v>6</v>
      </c>
      <c r="K28" s="57"/>
      <c r="L28" s="61"/>
      <c r="M28" s="61"/>
      <c r="N28" s="57" t="s">
        <v>51</v>
      </c>
      <c r="O28" s="61">
        <v>43</v>
      </c>
      <c r="P28" s="56" t="s">
        <v>230</v>
      </c>
      <c r="Q28" s="42">
        <v>4000</v>
      </c>
      <c r="R28" s="42"/>
      <c r="S28" s="42">
        <f>Q28+R28</f>
        <v>4000</v>
      </c>
      <c r="T28" s="48" t="s">
        <v>482</v>
      </c>
      <c r="U28" s="7"/>
    </row>
    <row r="29" spans="1:21" ht="12.75" hidden="1">
      <c r="A29" s="56">
        <v>217</v>
      </c>
      <c r="B29" s="57" t="s">
        <v>295</v>
      </c>
      <c r="C29" s="58" t="s">
        <v>216</v>
      </c>
      <c r="D29" s="59" t="s">
        <v>43</v>
      </c>
      <c r="E29" s="59" t="s">
        <v>15</v>
      </c>
      <c r="F29" s="59" t="s">
        <v>10</v>
      </c>
      <c r="G29" s="60"/>
      <c r="H29" s="61">
        <v>7</v>
      </c>
      <c r="I29" s="61">
        <v>1</v>
      </c>
      <c r="J29" s="61">
        <v>6</v>
      </c>
      <c r="K29" s="57"/>
      <c r="L29" s="61"/>
      <c r="M29" s="61"/>
      <c r="N29" s="61">
        <v>12</v>
      </c>
      <c r="O29" s="61">
        <v>43</v>
      </c>
      <c r="P29" s="56" t="s">
        <v>298</v>
      </c>
      <c r="Q29" s="42"/>
      <c r="R29" s="42"/>
      <c r="S29" s="42"/>
      <c r="T29" s="48" t="s">
        <v>299</v>
      </c>
      <c r="U29" s="7"/>
    </row>
    <row r="30" spans="1:21" ht="22.5" hidden="1">
      <c r="A30" s="56">
        <v>218</v>
      </c>
      <c r="B30" s="57" t="s">
        <v>295</v>
      </c>
      <c r="C30" s="57" t="s">
        <v>216</v>
      </c>
      <c r="D30" s="59" t="s">
        <v>43</v>
      </c>
      <c r="E30" s="59" t="s">
        <v>15</v>
      </c>
      <c r="F30" s="59" t="s">
        <v>10</v>
      </c>
      <c r="G30" s="60"/>
      <c r="H30" s="61">
        <v>7</v>
      </c>
      <c r="I30" s="61">
        <v>1</v>
      </c>
      <c r="J30" s="61">
        <v>6</v>
      </c>
      <c r="K30" s="57"/>
      <c r="L30" s="61"/>
      <c r="M30" s="61"/>
      <c r="N30" s="61" t="s">
        <v>285</v>
      </c>
      <c r="O30" s="61">
        <v>43</v>
      </c>
      <c r="P30" s="56" t="s">
        <v>348</v>
      </c>
      <c r="Q30" s="42"/>
      <c r="R30" s="42"/>
      <c r="S30" s="42"/>
      <c r="T30" s="48" t="s">
        <v>347</v>
      </c>
      <c r="U30" s="7"/>
    </row>
    <row r="31" spans="1:20" ht="22.5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0" t="s">
        <v>311</v>
      </c>
      <c r="Q31" s="51">
        <f>SUM(Q27:Q30)</f>
        <v>16710</v>
      </c>
      <c r="R31" s="51">
        <f>SUM(R27:R30)</f>
        <v>0</v>
      </c>
      <c r="S31" s="51">
        <f>SUM(S27:S30)</f>
        <v>16710</v>
      </c>
      <c r="T31" s="47"/>
    </row>
    <row r="32" spans="1:20" ht="13.5" thickBot="1">
      <c r="A32" s="5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2"/>
      <c r="Q32" s="13"/>
      <c r="R32" s="13"/>
      <c r="S32" s="13"/>
      <c r="T32" s="13"/>
    </row>
    <row r="33" spans="1:20" ht="13.5" thickBot="1">
      <c r="A33" s="5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8" t="s">
        <v>191</v>
      </c>
      <c r="Q33" s="47"/>
      <c r="R33" s="47"/>
      <c r="S33" s="47"/>
      <c r="T33" s="47"/>
    </row>
    <row r="34" spans="1:20" ht="13.5" thickBot="1">
      <c r="A34" s="5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8" t="s">
        <v>192</v>
      </c>
      <c r="Q34" s="54">
        <f>Q31</f>
        <v>16710</v>
      </c>
      <c r="R34" s="54">
        <f>R31</f>
        <v>0</v>
      </c>
      <c r="S34" s="54">
        <f>S31</f>
        <v>16710</v>
      </c>
      <c r="T34" s="47"/>
    </row>
    <row r="35" spans="1:20" ht="12.75">
      <c r="A35" s="5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52"/>
      <c r="Q35" s="13"/>
      <c r="R35" s="13"/>
      <c r="S35" s="13"/>
      <c r="T35" s="13"/>
    </row>
    <row r="36" spans="1:20" ht="13.5" thickBot="1">
      <c r="A36" s="5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52"/>
      <c r="Q36" s="13"/>
      <c r="R36" s="13"/>
      <c r="S36" s="13"/>
      <c r="T36" s="13"/>
    </row>
    <row r="37" spans="1:21" ht="87" customHeight="1" thickBot="1">
      <c r="A37" s="14"/>
      <c r="B37" s="15"/>
      <c r="C37" s="16"/>
      <c r="D37" s="17"/>
      <c r="E37" s="17"/>
      <c r="F37" s="17"/>
      <c r="G37" s="18"/>
      <c r="H37" s="19"/>
      <c r="I37" s="19"/>
      <c r="J37" s="19"/>
      <c r="K37" s="20"/>
      <c r="L37" s="19"/>
      <c r="M37" s="19"/>
      <c r="N37" s="19"/>
      <c r="O37" s="21"/>
      <c r="P37" s="22" t="s">
        <v>372</v>
      </c>
      <c r="Q37" s="23" t="s">
        <v>402</v>
      </c>
      <c r="R37" s="24" t="s">
        <v>470</v>
      </c>
      <c r="S37" s="24" t="s">
        <v>469</v>
      </c>
      <c r="T37" s="25"/>
      <c r="U37" s="6"/>
    </row>
    <row r="38" spans="1:21" ht="45.75" thickBot="1">
      <c r="A38" s="26" t="s">
        <v>57</v>
      </c>
      <c r="B38" s="27" t="s">
        <v>243</v>
      </c>
      <c r="C38" s="28" t="s">
        <v>0</v>
      </c>
      <c r="D38" s="29" t="s">
        <v>248</v>
      </c>
      <c r="E38" s="29" t="s">
        <v>247</v>
      </c>
      <c r="F38" s="29" t="s">
        <v>246</v>
      </c>
      <c r="G38" s="30" t="s">
        <v>245</v>
      </c>
      <c r="H38" s="31" t="s">
        <v>264</v>
      </c>
      <c r="I38" s="31" t="s">
        <v>265</v>
      </c>
      <c r="J38" s="31" t="s">
        <v>266</v>
      </c>
      <c r="K38" s="32" t="s">
        <v>267</v>
      </c>
      <c r="L38" s="31" t="s">
        <v>1</v>
      </c>
      <c r="M38" s="31" t="s">
        <v>2</v>
      </c>
      <c r="N38" s="31" t="s">
        <v>3</v>
      </c>
      <c r="O38" s="33" t="s">
        <v>58</v>
      </c>
      <c r="P38" s="34" t="s">
        <v>314</v>
      </c>
      <c r="Q38" s="35">
        <v>2021</v>
      </c>
      <c r="R38" s="35">
        <v>2021</v>
      </c>
      <c r="S38" s="35">
        <v>2021</v>
      </c>
      <c r="T38" s="36" t="s">
        <v>53</v>
      </c>
      <c r="U38" s="6"/>
    </row>
    <row r="39" spans="1:21" ht="63" customHeight="1">
      <c r="A39" s="48">
        <v>121</v>
      </c>
      <c r="B39" s="44" t="s">
        <v>289</v>
      </c>
      <c r="C39" s="47"/>
      <c r="D39" s="45" t="s">
        <v>11</v>
      </c>
      <c r="E39" s="45" t="s">
        <v>14</v>
      </c>
      <c r="F39" s="45" t="s">
        <v>40</v>
      </c>
      <c r="G39" s="46"/>
      <c r="H39" s="47">
        <v>6</v>
      </c>
      <c r="I39" s="47">
        <v>0</v>
      </c>
      <c r="J39" s="47">
        <v>0</v>
      </c>
      <c r="K39" s="44"/>
      <c r="L39" s="47"/>
      <c r="M39" s="47"/>
      <c r="N39" s="47"/>
      <c r="O39" s="47"/>
      <c r="P39" s="48" t="s">
        <v>195</v>
      </c>
      <c r="Q39" s="42">
        <v>7500</v>
      </c>
      <c r="R39" s="42"/>
      <c r="S39" s="42">
        <f>Q39+R39</f>
        <v>7500</v>
      </c>
      <c r="T39" s="62" t="s">
        <v>483</v>
      </c>
      <c r="U39" s="7"/>
    </row>
    <row r="40" spans="1:21" ht="22.5">
      <c r="A40" s="48"/>
      <c r="B40" s="44"/>
      <c r="C40" s="47"/>
      <c r="D40" s="45"/>
      <c r="E40" s="45"/>
      <c r="F40" s="45"/>
      <c r="G40" s="46"/>
      <c r="H40" s="47"/>
      <c r="I40" s="47"/>
      <c r="J40" s="47"/>
      <c r="K40" s="44"/>
      <c r="L40" s="47"/>
      <c r="M40" s="47"/>
      <c r="N40" s="47"/>
      <c r="O40" s="47"/>
      <c r="P40" s="50" t="s">
        <v>311</v>
      </c>
      <c r="Q40" s="51">
        <f>SUM(Q39:Q39)</f>
        <v>7500</v>
      </c>
      <c r="R40" s="51">
        <f>SUM(R39:R39)</f>
        <v>0</v>
      </c>
      <c r="S40" s="51">
        <f>SUM(S39:S39)</f>
        <v>7500</v>
      </c>
      <c r="T40" s="47"/>
      <c r="U40" s="7"/>
    </row>
    <row r="41" spans="1:20" ht="13.5" thickBot="1">
      <c r="A41" s="5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52"/>
      <c r="Q41" s="13"/>
      <c r="R41" s="13"/>
      <c r="S41" s="13"/>
      <c r="T41" s="13"/>
    </row>
    <row r="42" spans="1:20" ht="13.5" thickBot="1">
      <c r="A42" s="5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8" t="s">
        <v>191</v>
      </c>
      <c r="Q42" s="54">
        <f>Q40</f>
        <v>7500</v>
      </c>
      <c r="R42" s="54">
        <f>R40</f>
        <v>0</v>
      </c>
      <c r="S42" s="54">
        <f>S40</f>
        <v>7500</v>
      </c>
      <c r="T42" s="47"/>
    </row>
    <row r="43" spans="1:20" ht="13.5" thickBot="1">
      <c r="A43" s="5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8" t="s">
        <v>192</v>
      </c>
      <c r="Q43" s="47"/>
      <c r="R43" s="47"/>
      <c r="S43" s="47"/>
      <c r="T43" s="47"/>
    </row>
    <row r="44" spans="1:20" ht="12.75">
      <c r="A44" s="5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52"/>
      <c r="Q44" s="13"/>
      <c r="R44" s="13"/>
      <c r="S44" s="13"/>
      <c r="T44" s="13"/>
    </row>
    <row r="45" spans="1:20" ht="13.5" thickBot="1">
      <c r="A45" s="5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52"/>
      <c r="Q45" s="13"/>
      <c r="R45" s="13"/>
      <c r="S45" s="13"/>
      <c r="T45" s="13"/>
    </row>
    <row r="46" spans="1:21" ht="84.75" customHeight="1" thickBot="1">
      <c r="A46" s="14"/>
      <c r="B46" s="15"/>
      <c r="C46" s="16"/>
      <c r="D46" s="17"/>
      <c r="E46" s="17"/>
      <c r="F46" s="17"/>
      <c r="G46" s="18"/>
      <c r="H46" s="19"/>
      <c r="I46" s="19"/>
      <c r="J46" s="19"/>
      <c r="K46" s="20"/>
      <c r="L46" s="19"/>
      <c r="M46" s="19"/>
      <c r="N46" s="19"/>
      <c r="O46" s="21"/>
      <c r="P46" s="22" t="s">
        <v>372</v>
      </c>
      <c r="Q46" s="23" t="s">
        <v>402</v>
      </c>
      <c r="R46" s="24" t="s">
        <v>470</v>
      </c>
      <c r="S46" s="24" t="s">
        <v>469</v>
      </c>
      <c r="T46" s="25"/>
      <c r="U46" s="6"/>
    </row>
    <row r="47" spans="1:21" ht="59.25" customHeight="1" thickBot="1">
      <c r="A47" s="26" t="s">
        <v>57</v>
      </c>
      <c r="B47" s="27" t="s">
        <v>243</v>
      </c>
      <c r="C47" s="28" t="s">
        <v>0</v>
      </c>
      <c r="D47" s="29" t="s">
        <v>248</v>
      </c>
      <c r="E47" s="29" t="s">
        <v>247</v>
      </c>
      <c r="F47" s="29" t="s">
        <v>246</v>
      </c>
      <c r="G47" s="30" t="s">
        <v>245</v>
      </c>
      <c r="H47" s="31" t="s">
        <v>264</v>
      </c>
      <c r="I47" s="31" t="s">
        <v>265</v>
      </c>
      <c r="J47" s="31" t="s">
        <v>266</v>
      </c>
      <c r="K47" s="32" t="s">
        <v>267</v>
      </c>
      <c r="L47" s="31" t="s">
        <v>1</v>
      </c>
      <c r="M47" s="31" t="s">
        <v>2</v>
      </c>
      <c r="N47" s="31" t="s">
        <v>3</v>
      </c>
      <c r="O47" s="33" t="s">
        <v>58</v>
      </c>
      <c r="P47" s="34" t="s">
        <v>315</v>
      </c>
      <c r="Q47" s="35">
        <v>2021</v>
      </c>
      <c r="R47" s="35">
        <v>2021</v>
      </c>
      <c r="S47" s="35">
        <v>2021</v>
      </c>
      <c r="T47" s="36" t="s">
        <v>53</v>
      </c>
      <c r="U47" s="6"/>
    </row>
    <row r="48" spans="1:51" ht="22.5">
      <c r="A48" s="48">
        <v>28</v>
      </c>
      <c r="B48" s="44" t="s">
        <v>279</v>
      </c>
      <c r="C48" s="44" t="s">
        <v>216</v>
      </c>
      <c r="D48" s="45" t="s">
        <v>11</v>
      </c>
      <c r="E48" s="45" t="s">
        <v>8</v>
      </c>
      <c r="F48" s="45" t="s">
        <v>8</v>
      </c>
      <c r="G48" s="46"/>
      <c r="H48" s="47" t="s">
        <v>14</v>
      </c>
      <c r="I48" s="47" t="s">
        <v>10</v>
      </c>
      <c r="J48" s="47" t="s">
        <v>7</v>
      </c>
      <c r="K48" s="44" t="s">
        <v>20</v>
      </c>
      <c r="L48" s="47" t="s">
        <v>5</v>
      </c>
      <c r="M48" s="47" t="s">
        <v>5</v>
      </c>
      <c r="N48" s="47">
        <v>1</v>
      </c>
      <c r="O48" s="47">
        <v>41</v>
      </c>
      <c r="P48" s="48" t="s">
        <v>409</v>
      </c>
      <c r="Q48" s="42">
        <v>9620</v>
      </c>
      <c r="R48" s="42"/>
      <c r="S48" s="42">
        <f>Q48+R48</f>
        <v>9620</v>
      </c>
      <c r="T48" s="48"/>
      <c r="U48" s="7"/>
      <c r="AW48" s="4">
        <v>55.22</v>
      </c>
      <c r="AX48" s="4" t="s">
        <v>343</v>
      </c>
      <c r="AY48" s="4">
        <v>1529.61</v>
      </c>
    </row>
    <row r="49" spans="1:21" ht="12.75">
      <c r="A49" s="48">
        <v>29</v>
      </c>
      <c r="B49" s="44" t="s">
        <v>279</v>
      </c>
      <c r="C49" s="44" t="s">
        <v>216</v>
      </c>
      <c r="D49" s="45" t="s">
        <v>11</v>
      </c>
      <c r="E49" s="45" t="s">
        <v>8</v>
      </c>
      <c r="F49" s="45" t="s">
        <v>8</v>
      </c>
      <c r="G49" s="46"/>
      <c r="H49" s="47" t="s">
        <v>14</v>
      </c>
      <c r="I49" s="47" t="s">
        <v>10</v>
      </c>
      <c r="J49" s="47" t="s">
        <v>7</v>
      </c>
      <c r="K49" s="44" t="s">
        <v>20</v>
      </c>
      <c r="L49" s="47" t="s">
        <v>5</v>
      </c>
      <c r="M49" s="47" t="s">
        <v>5</v>
      </c>
      <c r="N49" s="47">
        <v>2</v>
      </c>
      <c r="O49" s="47">
        <v>41</v>
      </c>
      <c r="P49" s="48" t="s">
        <v>116</v>
      </c>
      <c r="Q49" s="42">
        <v>240</v>
      </c>
      <c r="R49" s="42"/>
      <c r="S49" s="42">
        <f>Q49+R49</f>
        <v>240</v>
      </c>
      <c r="T49" s="63"/>
      <c r="U49" s="7"/>
    </row>
    <row r="50" spans="1:30" ht="33.75">
      <c r="A50" s="48">
        <v>30</v>
      </c>
      <c r="B50" s="44" t="s">
        <v>279</v>
      </c>
      <c r="C50" s="44" t="s">
        <v>216</v>
      </c>
      <c r="D50" s="45" t="s">
        <v>11</v>
      </c>
      <c r="E50" s="45" t="s">
        <v>8</v>
      </c>
      <c r="F50" s="45" t="s">
        <v>8</v>
      </c>
      <c r="G50" s="46"/>
      <c r="H50" s="47" t="s">
        <v>14</v>
      </c>
      <c r="I50" s="47" t="s">
        <v>10</v>
      </c>
      <c r="J50" s="47" t="s">
        <v>7</v>
      </c>
      <c r="K50" s="44" t="s">
        <v>20</v>
      </c>
      <c r="L50" s="47" t="s">
        <v>5</v>
      </c>
      <c r="M50" s="47" t="s">
        <v>5</v>
      </c>
      <c r="N50" s="47">
        <v>3</v>
      </c>
      <c r="O50" s="47">
        <v>41</v>
      </c>
      <c r="P50" s="48" t="s">
        <v>117</v>
      </c>
      <c r="Q50" s="42">
        <v>5850</v>
      </c>
      <c r="R50" s="42"/>
      <c r="S50" s="42">
        <f>Q50+R50</f>
        <v>5850</v>
      </c>
      <c r="T50" s="63" t="s">
        <v>449</v>
      </c>
      <c r="U50" s="7"/>
      <c r="X50" s="6"/>
      <c r="Z50" s="150"/>
      <c r="AA50" s="150"/>
      <c r="AB50" s="150"/>
      <c r="AC50" s="150"/>
      <c r="AD50" s="150"/>
    </row>
    <row r="51" spans="1:22" ht="12.75" hidden="1">
      <c r="A51" s="64">
        <v>35</v>
      </c>
      <c r="B51" s="65" t="s">
        <v>279</v>
      </c>
      <c r="C51" s="44" t="s">
        <v>216</v>
      </c>
      <c r="D51" s="66" t="s">
        <v>11</v>
      </c>
      <c r="E51" s="66" t="s">
        <v>8</v>
      </c>
      <c r="F51" s="66" t="s">
        <v>8</v>
      </c>
      <c r="G51" s="67"/>
      <c r="H51" s="68" t="s">
        <v>14</v>
      </c>
      <c r="I51" s="68" t="s">
        <v>10</v>
      </c>
      <c r="J51" s="68" t="s">
        <v>7</v>
      </c>
      <c r="K51" s="65" t="s">
        <v>20</v>
      </c>
      <c r="L51" s="68" t="s">
        <v>5</v>
      </c>
      <c r="M51" s="68" t="s">
        <v>5</v>
      </c>
      <c r="N51" s="68" t="s">
        <v>15</v>
      </c>
      <c r="O51" s="68">
        <v>41</v>
      </c>
      <c r="P51" s="64" t="s">
        <v>26</v>
      </c>
      <c r="Q51" s="42"/>
      <c r="R51" s="42"/>
      <c r="S51" s="42"/>
      <c r="T51" s="63"/>
      <c r="U51" s="7"/>
      <c r="V51" s="6"/>
    </row>
    <row r="52" spans="1:21" ht="199.5" customHeight="1">
      <c r="A52" s="48">
        <v>61</v>
      </c>
      <c r="B52" s="44" t="s">
        <v>279</v>
      </c>
      <c r="C52" s="44" t="s">
        <v>216</v>
      </c>
      <c r="D52" s="45" t="s">
        <v>11</v>
      </c>
      <c r="E52" s="45" t="s">
        <v>8</v>
      </c>
      <c r="F52" s="45" t="s">
        <v>8</v>
      </c>
      <c r="G52" s="46"/>
      <c r="H52" s="47" t="s">
        <v>14</v>
      </c>
      <c r="I52" s="47" t="s">
        <v>10</v>
      </c>
      <c r="J52" s="47" t="s">
        <v>18</v>
      </c>
      <c r="K52" s="44" t="s">
        <v>19</v>
      </c>
      <c r="L52" s="47" t="s">
        <v>5</v>
      </c>
      <c r="M52" s="47" t="s">
        <v>5</v>
      </c>
      <c r="N52" s="44" t="s">
        <v>11</v>
      </c>
      <c r="O52" s="47">
        <v>41</v>
      </c>
      <c r="P52" s="48" t="s">
        <v>249</v>
      </c>
      <c r="Q52" s="42">
        <v>24380</v>
      </c>
      <c r="R52" s="42"/>
      <c r="S52" s="42">
        <f>Q52+R52</f>
        <v>24380</v>
      </c>
      <c r="T52" s="48" t="s">
        <v>484</v>
      </c>
      <c r="U52" s="7"/>
    </row>
    <row r="53" spans="1:22" ht="64.5" customHeight="1">
      <c r="A53" s="48">
        <v>70</v>
      </c>
      <c r="B53" s="44" t="s">
        <v>279</v>
      </c>
      <c r="C53" s="44" t="s">
        <v>216</v>
      </c>
      <c r="D53" s="45" t="s">
        <v>11</v>
      </c>
      <c r="E53" s="45" t="s">
        <v>8</v>
      </c>
      <c r="F53" s="45" t="s">
        <v>8</v>
      </c>
      <c r="G53" s="46"/>
      <c r="H53" s="47" t="s">
        <v>14</v>
      </c>
      <c r="I53" s="47" t="s">
        <v>10</v>
      </c>
      <c r="J53" s="47" t="s">
        <v>14</v>
      </c>
      <c r="K53" s="44" t="s">
        <v>19</v>
      </c>
      <c r="L53" s="47" t="s">
        <v>5</v>
      </c>
      <c r="M53" s="47" t="s">
        <v>5</v>
      </c>
      <c r="N53" s="47" t="s">
        <v>8</v>
      </c>
      <c r="O53" s="47">
        <v>41</v>
      </c>
      <c r="P53" s="48" t="s">
        <v>104</v>
      </c>
      <c r="Q53" s="42">
        <v>5400</v>
      </c>
      <c r="R53" s="42"/>
      <c r="S53" s="42">
        <f>Q53+R53</f>
        <v>5400</v>
      </c>
      <c r="T53" s="48"/>
      <c r="U53" s="7"/>
      <c r="V53" s="6"/>
    </row>
    <row r="54" spans="1:21" ht="89.25" customHeight="1">
      <c r="A54" s="56">
        <v>178</v>
      </c>
      <c r="B54" s="57" t="s">
        <v>279</v>
      </c>
      <c r="C54" s="58" t="s">
        <v>216</v>
      </c>
      <c r="D54" s="59" t="s">
        <v>11</v>
      </c>
      <c r="E54" s="59" t="s">
        <v>8</v>
      </c>
      <c r="F54" s="59" t="s">
        <v>8</v>
      </c>
      <c r="G54" s="60"/>
      <c r="H54" s="61">
        <v>7</v>
      </c>
      <c r="I54" s="61">
        <v>1</v>
      </c>
      <c r="J54" s="61">
        <v>1</v>
      </c>
      <c r="K54" s="57" t="s">
        <v>20</v>
      </c>
      <c r="L54" s="61" t="s">
        <v>5</v>
      </c>
      <c r="M54" s="61" t="s">
        <v>5</v>
      </c>
      <c r="N54" s="57" t="s">
        <v>11</v>
      </c>
      <c r="O54" s="69">
        <v>43</v>
      </c>
      <c r="P54" s="56" t="s">
        <v>85</v>
      </c>
      <c r="Q54" s="42">
        <v>4700</v>
      </c>
      <c r="R54" s="42"/>
      <c r="S54" s="42">
        <f>Q54+R54</f>
        <v>4700</v>
      </c>
      <c r="T54" s="49" t="s">
        <v>485</v>
      </c>
      <c r="U54" s="7"/>
    </row>
    <row r="55" spans="1:21" ht="77.25" customHeight="1" hidden="1">
      <c r="A55" s="56">
        <v>180</v>
      </c>
      <c r="B55" s="70" t="s">
        <v>279</v>
      </c>
      <c r="C55" s="71">
        <v>41276</v>
      </c>
      <c r="D55" s="72" t="s">
        <v>11</v>
      </c>
      <c r="E55" s="72" t="s">
        <v>8</v>
      </c>
      <c r="F55" s="72" t="s">
        <v>8</v>
      </c>
      <c r="G55" s="73"/>
      <c r="H55" s="74">
        <v>7</v>
      </c>
      <c r="I55" s="74">
        <v>1</v>
      </c>
      <c r="J55" s="75" t="s">
        <v>421</v>
      </c>
      <c r="K55" s="76" t="s">
        <v>420</v>
      </c>
      <c r="L55" s="74"/>
      <c r="M55" s="74"/>
      <c r="N55" s="70" t="s">
        <v>42</v>
      </c>
      <c r="O55" s="75" t="s">
        <v>408</v>
      </c>
      <c r="P55" s="75" t="s">
        <v>405</v>
      </c>
      <c r="Q55" s="42"/>
      <c r="R55" s="42"/>
      <c r="S55" s="42"/>
      <c r="T55" s="77" t="s">
        <v>431</v>
      </c>
      <c r="U55" s="7"/>
    </row>
    <row r="56" spans="1:21" ht="124.5" customHeight="1">
      <c r="A56" s="56">
        <v>191</v>
      </c>
      <c r="B56" s="57" t="s">
        <v>279</v>
      </c>
      <c r="C56" s="58" t="s">
        <v>216</v>
      </c>
      <c r="D56" s="59" t="s">
        <v>11</v>
      </c>
      <c r="E56" s="59" t="s">
        <v>8</v>
      </c>
      <c r="F56" s="59" t="s">
        <v>8</v>
      </c>
      <c r="G56" s="60"/>
      <c r="H56" s="61" t="s">
        <v>12</v>
      </c>
      <c r="I56" s="61" t="s">
        <v>8</v>
      </c>
      <c r="J56" s="61" t="s">
        <v>10</v>
      </c>
      <c r="K56" s="57" t="s">
        <v>19</v>
      </c>
      <c r="L56" s="61" t="s">
        <v>5</v>
      </c>
      <c r="M56" s="61" t="s">
        <v>5</v>
      </c>
      <c r="N56" s="61" t="s">
        <v>5</v>
      </c>
      <c r="O56" s="61">
        <v>43</v>
      </c>
      <c r="P56" s="56" t="s">
        <v>159</v>
      </c>
      <c r="Q56" s="42">
        <v>8500</v>
      </c>
      <c r="R56" s="42"/>
      <c r="S56" s="42">
        <f>Q56+R56</f>
        <v>8500</v>
      </c>
      <c r="T56" s="49" t="s">
        <v>486</v>
      </c>
      <c r="U56" s="7"/>
    </row>
    <row r="57" spans="1:20" ht="22.5">
      <c r="A57" s="52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50" t="s">
        <v>311</v>
      </c>
      <c r="Q57" s="51">
        <f>SUM(Q48:Q56)</f>
        <v>58690</v>
      </c>
      <c r="R57" s="51">
        <f>SUM(R48:R56)</f>
        <v>0</v>
      </c>
      <c r="S57" s="51">
        <f>SUM(S48:S56)</f>
        <v>58690</v>
      </c>
      <c r="T57" s="47"/>
    </row>
    <row r="58" spans="1:20" ht="13.5" thickBot="1">
      <c r="A58" s="5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2"/>
      <c r="Q58" s="13"/>
      <c r="R58" s="13"/>
      <c r="S58" s="13"/>
      <c r="T58" s="13"/>
    </row>
    <row r="59" spans="1:20" ht="13.5" thickBot="1">
      <c r="A59" s="52"/>
      <c r="B59" s="7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8" t="s">
        <v>191</v>
      </c>
      <c r="Q59" s="54">
        <f>SUM(Q48:Q53)</f>
        <v>45490</v>
      </c>
      <c r="R59" s="54">
        <f>SUM(R48:R53)</f>
        <v>0</v>
      </c>
      <c r="S59" s="54">
        <f>SUM(S48:S53)</f>
        <v>45490</v>
      </c>
      <c r="T59" s="47"/>
    </row>
    <row r="60" spans="1:20" ht="13.5" thickBot="1">
      <c r="A60" s="52"/>
      <c r="B60" s="7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48" t="s">
        <v>192</v>
      </c>
      <c r="Q60" s="54">
        <f>SUM(Q54:Q56)</f>
        <v>13200</v>
      </c>
      <c r="R60" s="54">
        <f>SUM(R54:R56)</f>
        <v>0</v>
      </c>
      <c r="S60" s="54">
        <f>SUM(S54:S56)</f>
        <v>13200</v>
      </c>
      <c r="T60" s="47"/>
    </row>
    <row r="61" spans="1:20" ht="12.75">
      <c r="A61" s="5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2"/>
      <c r="Q61" s="13"/>
      <c r="R61" s="13"/>
      <c r="S61" s="13"/>
      <c r="T61" s="13"/>
    </row>
    <row r="62" spans="1:20" ht="13.5" thickBot="1">
      <c r="A62" s="5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2"/>
      <c r="Q62" s="13"/>
      <c r="R62" s="13"/>
      <c r="S62" s="13"/>
      <c r="T62" s="13"/>
    </row>
    <row r="63" spans="1:21" ht="92.25" customHeight="1" thickBot="1">
      <c r="A63" s="14"/>
      <c r="B63" s="15"/>
      <c r="C63" s="16"/>
      <c r="D63" s="17"/>
      <c r="E63" s="17"/>
      <c r="F63" s="17"/>
      <c r="G63" s="18"/>
      <c r="H63" s="19"/>
      <c r="I63" s="19"/>
      <c r="J63" s="19"/>
      <c r="K63" s="20"/>
      <c r="L63" s="19"/>
      <c r="M63" s="19"/>
      <c r="N63" s="19"/>
      <c r="O63" s="21"/>
      <c r="P63" s="22" t="s">
        <v>372</v>
      </c>
      <c r="Q63" s="23" t="s">
        <v>402</v>
      </c>
      <c r="R63" s="24" t="s">
        <v>470</v>
      </c>
      <c r="S63" s="24" t="s">
        <v>469</v>
      </c>
      <c r="T63" s="25"/>
      <c r="U63" s="6"/>
    </row>
    <row r="64" spans="1:21" ht="45.75" thickBot="1">
      <c r="A64" s="26" t="s">
        <v>57</v>
      </c>
      <c r="B64" s="27" t="s">
        <v>243</v>
      </c>
      <c r="C64" s="28" t="s">
        <v>0</v>
      </c>
      <c r="D64" s="29" t="s">
        <v>248</v>
      </c>
      <c r="E64" s="29" t="s">
        <v>247</v>
      </c>
      <c r="F64" s="29" t="s">
        <v>246</v>
      </c>
      <c r="G64" s="30" t="s">
        <v>245</v>
      </c>
      <c r="H64" s="31" t="s">
        <v>264</v>
      </c>
      <c r="I64" s="31" t="s">
        <v>265</v>
      </c>
      <c r="J64" s="31" t="s">
        <v>266</v>
      </c>
      <c r="K64" s="32" t="s">
        <v>267</v>
      </c>
      <c r="L64" s="31" t="s">
        <v>1</v>
      </c>
      <c r="M64" s="31" t="s">
        <v>2</v>
      </c>
      <c r="N64" s="31" t="s">
        <v>3</v>
      </c>
      <c r="O64" s="33" t="s">
        <v>58</v>
      </c>
      <c r="P64" s="34" t="s">
        <v>316</v>
      </c>
      <c r="Q64" s="35">
        <v>2021</v>
      </c>
      <c r="R64" s="35">
        <v>2021</v>
      </c>
      <c r="S64" s="35">
        <v>2021</v>
      </c>
      <c r="T64" s="36" t="s">
        <v>53</v>
      </c>
      <c r="U64" s="6"/>
    </row>
    <row r="65" spans="1:26" ht="67.5">
      <c r="A65" s="37">
        <v>21</v>
      </c>
      <c r="B65" s="38" t="s">
        <v>278</v>
      </c>
      <c r="C65" s="38" t="s">
        <v>216</v>
      </c>
      <c r="D65" s="39" t="s">
        <v>11</v>
      </c>
      <c r="E65" s="39" t="s">
        <v>8</v>
      </c>
      <c r="F65" s="39" t="s">
        <v>8</v>
      </c>
      <c r="G65" s="40"/>
      <c r="H65" s="41" t="s">
        <v>14</v>
      </c>
      <c r="I65" s="41" t="s">
        <v>10</v>
      </c>
      <c r="J65" s="41" t="s">
        <v>8</v>
      </c>
      <c r="K65" s="38" t="s">
        <v>13</v>
      </c>
      <c r="L65" s="41" t="s">
        <v>5</v>
      </c>
      <c r="M65" s="41" t="s">
        <v>5</v>
      </c>
      <c r="N65" s="41" t="s">
        <v>5</v>
      </c>
      <c r="O65" s="41">
        <v>41</v>
      </c>
      <c r="P65" s="37" t="s">
        <v>115</v>
      </c>
      <c r="Q65" s="42">
        <v>2450</v>
      </c>
      <c r="R65" s="42"/>
      <c r="S65" s="42">
        <f>Q65+R65</f>
        <v>2450</v>
      </c>
      <c r="T65" s="80" t="s">
        <v>487</v>
      </c>
      <c r="U65" s="7"/>
      <c r="V65" s="150"/>
      <c r="W65" s="150"/>
      <c r="X65" s="150"/>
      <c r="Z65" s="6"/>
    </row>
    <row r="66" spans="1:25" ht="22.5">
      <c r="A66" s="48">
        <v>24</v>
      </c>
      <c r="B66" s="44" t="s">
        <v>278</v>
      </c>
      <c r="C66" s="44" t="s">
        <v>216</v>
      </c>
      <c r="D66" s="45" t="s">
        <v>11</v>
      </c>
      <c r="E66" s="45">
        <v>1</v>
      </c>
      <c r="F66" s="45">
        <v>1</v>
      </c>
      <c r="G66" s="46"/>
      <c r="H66" s="47">
        <v>6</v>
      </c>
      <c r="I66" s="47">
        <v>3</v>
      </c>
      <c r="J66" s="47">
        <v>2</v>
      </c>
      <c r="K66" s="44" t="s">
        <v>13</v>
      </c>
      <c r="L66" s="47"/>
      <c r="M66" s="47">
        <v>1</v>
      </c>
      <c r="N66" s="47">
        <v>2</v>
      </c>
      <c r="O66" s="47">
        <v>41</v>
      </c>
      <c r="P66" s="48" t="s">
        <v>221</v>
      </c>
      <c r="Q66" s="42">
        <v>11590</v>
      </c>
      <c r="R66" s="42"/>
      <c r="S66" s="42">
        <f>Q66+R66</f>
        <v>11590</v>
      </c>
      <c r="T66" s="63"/>
      <c r="U66" s="7"/>
      <c r="V66" s="6"/>
      <c r="W66" s="6"/>
      <c r="Y66" s="6"/>
    </row>
    <row r="67" spans="1:22" ht="12.75">
      <c r="A67" s="48">
        <v>26</v>
      </c>
      <c r="B67" s="44" t="s">
        <v>278</v>
      </c>
      <c r="C67" s="44" t="s">
        <v>216</v>
      </c>
      <c r="D67" s="45" t="s">
        <v>11</v>
      </c>
      <c r="E67" s="45">
        <v>1</v>
      </c>
      <c r="F67" s="45">
        <v>1</v>
      </c>
      <c r="G67" s="46"/>
      <c r="H67" s="47">
        <v>6</v>
      </c>
      <c r="I67" s="47">
        <v>3</v>
      </c>
      <c r="J67" s="47">
        <v>2</v>
      </c>
      <c r="K67" s="44" t="s">
        <v>13</v>
      </c>
      <c r="L67" s="47"/>
      <c r="M67" s="47">
        <v>2</v>
      </c>
      <c r="N67" s="47">
        <v>2</v>
      </c>
      <c r="O67" s="47">
        <v>41</v>
      </c>
      <c r="P67" s="48" t="s">
        <v>222</v>
      </c>
      <c r="Q67" s="42">
        <v>13850</v>
      </c>
      <c r="R67" s="42"/>
      <c r="S67" s="42">
        <f>Q67+R67</f>
        <v>13850</v>
      </c>
      <c r="T67" s="63"/>
      <c r="U67" s="7"/>
      <c r="V67" s="6"/>
    </row>
    <row r="68" spans="1:22" ht="22.5">
      <c r="A68" s="48">
        <v>27</v>
      </c>
      <c r="B68" s="44" t="s">
        <v>278</v>
      </c>
      <c r="C68" s="44" t="s">
        <v>216</v>
      </c>
      <c r="D68" s="45" t="s">
        <v>11</v>
      </c>
      <c r="E68" s="45" t="s">
        <v>8</v>
      </c>
      <c r="F68" s="45" t="s">
        <v>8</v>
      </c>
      <c r="G68" s="46"/>
      <c r="H68" s="47" t="s">
        <v>14</v>
      </c>
      <c r="I68" s="47" t="s">
        <v>10</v>
      </c>
      <c r="J68" s="47" t="s">
        <v>7</v>
      </c>
      <c r="K68" s="44" t="s">
        <v>19</v>
      </c>
      <c r="L68" s="47" t="s">
        <v>5</v>
      </c>
      <c r="M68" s="47"/>
      <c r="N68" s="47"/>
      <c r="O68" s="47">
        <v>41</v>
      </c>
      <c r="P68" s="48" t="s">
        <v>317</v>
      </c>
      <c r="Q68" s="42">
        <v>2670</v>
      </c>
      <c r="R68" s="42"/>
      <c r="S68" s="42">
        <f>Q68+R68</f>
        <v>2670</v>
      </c>
      <c r="T68" s="63"/>
      <c r="U68" s="7"/>
      <c r="V68" s="6"/>
    </row>
    <row r="69" spans="1:21" ht="22.5">
      <c r="A69" s="48">
        <v>38</v>
      </c>
      <c r="B69" s="44" t="s">
        <v>278</v>
      </c>
      <c r="C69" s="44" t="s">
        <v>216</v>
      </c>
      <c r="D69" s="45" t="s">
        <v>11</v>
      </c>
      <c r="E69" s="45" t="s">
        <v>8</v>
      </c>
      <c r="F69" s="45" t="s">
        <v>8</v>
      </c>
      <c r="G69" s="46"/>
      <c r="H69" s="47" t="s">
        <v>14</v>
      </c>
      <c r="I69" s="47" t="s">
        <v>10</v>
      </c>
      <c r="J69" s="47" t="s">
        <v>10</v>
      </c>
      <c r="K69" s="44" t="s">
        <v>22</v>
      </c>
      <c r="L69" s="47" t="s">
        <v>5</v>
      </c>
      <c r="M69" s="47" t="s">
        <v>5</v>
      </c>
      <c r="N69" s="47" t="s">
        <v>5</v>
      </c>
      <c r="O69" s="47">
        <v>41</v>
      </c>
      <c r="P69" s="48" t="s">
        <v>118</v>
      </c>
      <c r="Q69" s="42"/>
      <c r="R69" s="42"/>
      <c r="S69" s="42"/>
      <c r="T69" s="63"/>
      <c r="U69" s="7"/>
    </row>
    <row r="70" spans="1:37" ht="54" customHeight="1">
      <c r="A70" s="48">
        <v>39</v>
      </c>
      <c r="B70" s="44" t="s">
        <v>278</v>
      </c>
      <c r="C70" s="44" t="s">
        <v>216</v>
      </c>
      <c r="D70" s="45" t="s">
        <v>11</v>
      </c>
      <c r="E70" s="45" t="s">
        <v>8</v>
      </c>
      <c r="F70" s="45" t="s">
        <v>8</v>
      </c>
      <c r="G70" s="46"/>
      <c r="H70" s="47" t="s">
        <v>14</v>
      </c>
      <c r="I70" s="47" t="s">
        <v>10</v>
      </c>
      <c r="J70" s="47" t="s">
        <v>10</v>
      </c>
      <c r="K70" s="44" t="s">
        <v>27</v>
      </c>
      <c r="L70" s="47" t="s">
        <v>5</v>
      </c>
      <c r="M70" s="47" t="s">
        <v>5</v>
      </c>
      <c r="N70" s="47" t="s">
        <v>8</v>
      </c>
      <c r="O70" s="47">
        <v>41</v>
      </c>
      <c r="P70" s="48" t="s">
        <v>280</v>
      </c>
      <c r="Q70" s="42">
        <v>3900</v>
      </c>
      <c r="R70" s="42"/>
      <c r="S70" s="42">
        <f>Q70+R70</f>
        <v>3900</v>
      </c>
      <c r="T70" s="48" t="s">
        <v>488</v>
      </c>
      <c r="U70" s="7"/>
      <c r="V70" s="6"/>
      <c r="AH70" s="6"/>
      <c r="AI70" s="6"/>
      <c r="AJ70" s="6"/>
      <c r="AK70" s="6"/>
    </row>
    <row r="71" spans="1:22" ht="120" customHeight="1">
      <c r="A71" s="48">
        <v>46</v>
      </c>
      <c r="B71" s="44" t="s">
        <v>278</v>
      </c>
      <c r="C71" s="44" t="s">
        <v>216</v>
      </c>
      <c r="D71" s="45" t="s">
        <v>11</v>
      </c>
      <c r="E71" s="45" t="s">
        <v>8</v>
      </c>
      <c r="F71" s="45" t="s">
        <v>8</v>
      </c>
      <c r="G71" s="46"/>
      <c r="H71" s="47" t="s">
        <v>14</v>
      </c>
      <c r="I71" s="47" t="s">
        <v>10</v>
      </c>
      <c r="J71" s="47" t="s">
        <v>10</v>
      </c>
      <c r="K71" s="44" t="s">
        <v>27</v>
      </c>
      <c r="L71" s="47" t="s">
        <v>5</v>
      </c>
      <c r="M71" s="47" t="s">
        <v>5</v>
      </c>
      <c r="N71" s="47">
        <v>8</v>
      </c>
      <c r="O71" s="47">
        <v>41</v>
      </c>
      <c r="P71" s="48" t="s">
        <v>251</v>
      </c>
      <c r="Q71" s="42">
        <v>4150</v>
      </c>
      <c r="R71" s="42"/>
      <c r="S71" s="42">
        <f>Q71+R71</f>
        <v>4150</v>
      </c>
      <c r="T71" s="63" t="s">
        <v>489</v>
      </c>
      <c r="U71" s="7"/>
      <c r="V71" s="6"/>
    </row>
    <row r="72" spans="1:21" ht="22.5">
      <c r="A72" s="48">
        <v>50</v>
      </c>
      <c r="B72" s="44" t="s">
        <v>278</v>
      </c>
      <c r="C72" s="44" t="s">
        <v>216</v>
      </c>
      <c r="D72" s="45" t="s">
        <v>11</v>
      </c>
      <c r="E72" s="45" t="s">
        <v>8</v>
      </c>
      <c r="F72" s="45" t="s">
        <v>8</v>
      </c>
      <c r="G72" s="46"/>
      <c r="H72" s="47" t="s">
        <v>14</v>
      </c>
      <c r="I72" s="47" t="s">
        <v>10</v>
      </c>
      <c r="J72" s="47" t="s">
        <v>10</v>
      </c>
      <c r="K72" s="44" t="s">
        <v>28</v>
      </c>
      <c r="L72" s="47" t="s">
        <v>5</v>
      </c>
      <c r="M72" s="47" t="s">
        <v>5</v>
      </c>
      <c r="N72" s="47" t="s">
        <v>5</v>
      </c>
      <c r="O72" s="47">
        <v>41</v>
      </c>
      <c r="P72" s="48" t="s">
        <v>252</v>
      </c>
      <c r="Q72" s="42">
        <v>1700</v>
      </c>
      <c r="R72" s="42"/>
      <c r="S72" s="42">
        <f>Q72+R72</f>
        <v>1700</v>
      </c>
      <c r="T72" s="48"/>
      <c r="U72" s="7"/>
    </row>
    <row r="73" spans="1:21" ht="12.75">
      <c r="A73" s="48">
        <v>53</v>
      </c>
      <c r="B73" s="44" t="s">
        <v>278</v>
      </c>
      <c r="C73" s="44" t="s">
        <v>216</v>
      </c>
      <c r="D73" s="45" t="s">
        <v>11</v>
      </c>
      <c r="E73" s="45" t="s">
        <v>8</v>
      </c>
      <c r="F73" s="45" t="s">
        <v>8</v>
      </c>
      <c r="G73" s="46"/>
      <c r="H73" s="47" t="s">
        <v>14</v>
      </c>
      <c r="I73" s="47" t="s">
        <v>10</v>
      </c>
      <c r="J73" s="47" t="s">
        <v>15</v>
      </c>
      <c r="K73" s="44" t="s">
        <v>13</v>
      </c>
      <c r="L73" s="47" t="s">
        <v>5</v>
      </c>
      <c r="M73" s="47" t="s">
        <v>5</v>
      </c>
      <c r="N73" s="47" t="s">
        <v>5</v>
      </c>
      <c r="O73" s="47">
        <v>41</v>
      </c>
      <c r="P73" s="48" t="s">
        <v>120</v>
      </c>
      <c r="Q73" s="42">
        <v>1000</v>
      </c>
      <c r="R73" s="42"/>
      <c r="S73" s="42">
        <f>Q73+R73</f>
        <v>1000</v>
      </c>
      <c r="T73" s="48"/>
      <c r="U73" s="7"/>
    </row>
    <row r="74" spans="1:21" ht="22.5">
      <c r="A74" s="48">
        <v>54</v>
      </c>
      <c r="B74" s="44" t="s">
        <v>278</v>
      </c>
      <c r="C74" s="44" t="s">
        <v>216</v>
      </c>
      <c r="D74" s="45" t="s">
        <v>11</v>
      </c>
      <c r="E74" s="45" t="s">
        <v>8</v>
      </c>
      <c r="F74" s="45" t="s">
        <v>8</v>
      </c>
      <c r="G74" s="46"/>
      <c r="H74" s="47" t="s">
        <v>14</v>
      </c>
      <c r="I74" s="47" t="s">
        <v>10</v>
      </c>
      <c r="J74" s="47" t="s">
        <v>15</v>
      </c>
      <c r="K74" s="44" t="s">
        <v>19</v>
      </c>
      <c r="L74" s="47" t="s">
        <v>5</v>
      </c>
      <c r="M74" s="47" t="s">
        <v>5</v>
      </c>
      <c r="N74" s="47">
        <v>1</v>
      </c>
      <c r="O74" s="47">
        <v>41</v>
      </c>
      <c r="P74" s="48" t="s">
        <v>121</v>
      </c>
      <c r="Q74" s="42">
        <v>750</v>
      </c>
      <c r="R74" s="42"/>
      <c r="S74" s="42">
        <f>Q74+R74</f>
        <v>750</v>
      </c>
      <c r="T74" s="48"/>
      <c r="U74" s="7"/>
    </row>
    <row r="75" spans="1:21" ht="22.5" hidden="1">
      <c r="A75" s="48">
        <v>55</v>
      </c>
      <c r="B75" s="44" t="s">
        <v>278</v>
      </c>
      <c r="C75" s="44" t="s">
        <v>216</v>
      </c>
      <c r="D75" s="45" t="s">
        <v>11</v>
      </c>
      <c r="E75" s="45" t="s">
        <v>8</v>
      </c>
      <c r="F75" s="45" t="s">
        <v>8</v>
      </c>
      <c r="G75" s="46"/>
      <c r="H75" s="47" t="s">
        <v>14</v>
      </c>
      <c r="I75" s="47" t="s">
        <v>10</v>
      </c>
      <c r="J75" s="47" t="s">
        <v>15</v>
      </c>
      <c r="K75" s="44" t="s">
        <v>19</v>
      </c>
      <c r="L75" s="47" t="s">
        <v>5</v>
      </c>
      <c r="M75" s="47" t="s">
        <v>5</v>
      </c>
      <c r="N75" s="47" t="s">
        <v>7</v>
      </c>
      <c r="O75" s="47">
        <v>41</v>
      </c>
      <c r="P75" s="48" t="s">
        <v>122</v>
      </c>
      <c r="Q75" s="42"/>
      <c r="R75" s="42"/>
      <c r="S75" s="42"/>
      <c r="T75" s="48" t="s">
        <v>199</v>
      </c>
      <c r="U75" s="7"/>
    </row>
    <row r="76" spans="1:21" ht="22.5">
      <c r="A76" s="48">
        <v>56</v>
      </c>
      <c r="B76" s="44" t="s">
        <v>278</v>
      </c>
      <c r="C76" s="44" t="s">
        <v>216</v>
      </c>
      <c r="D76" s="45" t="s">
        <v>11</v>
      </c>
      <c r="E76" s="45" t="s">
        <v>8</v>
      </c>
      <c r="F76" s="45" t="s">
        <v>8</v>
      </c>
      <c r="G76" s="46"/>
      <c r="H76" s="47" t="s">
        <v>14</v>
      </c>
      <c r="I76" s="47" t="s">
        <v>10</v>
      </c>
      <c r="J76" s="47" t="s">
        <v>15</v>
      </c>
      <c r="K76" s="44" t="s">
        <v>20</v>
      </c>
      <c r="L76" s="47" t="s">
        <v>5</v>
      </c>
      <c r="M76" s="47" t="s">
        <v>5</v>
      </c>
      <c r="N76" s="47" t="s">
        <v>8</v>
      </c>
      <c r="O76" s="47">
        <v>41</v>
      </c>
      <c r="P76" s="48" t="s">
        <v>123</v>
      </c>
      <c r="Q76" s="42">
        <v>360</v>
      </c>
      <c r="R76" s="42"/>
      <c r="S76" s="42">
        <f aca="true" t="shared" si="1" ref="S76:S84">Q76+R76</f>
        <v>360</v>
      </c>
      <c r="T76" s="63"/>
      <c r="U76" s="7"/>
    </row>
    <row r="77" spans="1:21" ht="22.5">
      <c r="A77" s="48">
        <v>57</v>
      </c>
      <c r="B77" s="44" t="s">
        <v>278</v>
      </c>
      <c r="C77" s="44" t="s">
        <v>216</v>
      </c>
      <c r="D77" s="45" t="s">
        <v>11</v>
      </c>
      <c r="E77" s="45" t="s">
        <v>8</v>
      </c>
      <c r="F77" s="45" t="s">
        <v>8</v>
      </c>
      <c r="G77" s="46"/>
      <c r="H77" s="47" t="s">
        <v>14</v>
      </c>
      <c r="I77" s="47" t="s">
        <v>10</v>
      </c>
      <c r="J77" s="47" t="s">
        <v>15</v>
      </c>
      <c r="K77" s="44" t="s">
        <v>20</v>
      </c>
      <c r="L77" s="47" t="s">
        <v>5</v>
      </c>
      <c r="M77" s="47" t="s">
        <v>5</v>
      </c>
      <c r="N77" s="47" t="s">
        <v>7</v>
      </c>
      <c r="O77" s="47">
        <v>41</v>
      </c>
      <c r="P77" s="48" t="s">
        <v>124</v>
      </c>
      <c r="Q77" s="42">
        <v>50</v>
      </c>
      <c r="R77" s="42"/>
      <c r="S77" s="42">
        <f t="shared" si="1"/>
        <v>50</v>
      </c>
      <c r="T77" s="48"/>
      <c r="U77" s="7"/>
    </row>
    <row r="78" spans="1:21" ht="12.75">
      <c r="A78" s="48">
        <v>58</v>
      </c>
      <c r="B78" s="44" t="s">
        <v>278</v>
      </c>
      <c r="C78" s="44" t="s">
        <v>216</v>
      </c>
      <c r="D78" s="45" t="s">
        <v>11</v>
      </c>
      <c r="E78" s="45" t="s">
        <v>8</v>
      </c>
      <c r="F78" s="45" t="s">
        <v>8</v>
      </c>
      <c r="G78" s="46"/>
      <c r="H78" s="47" t="s">
        <v>14</v>
      </c>
      <c r="I78" s="47" t="s">
        <v>10</v>
      </c>
      <c r="J78" s="47" t="s">
        <v>15</v>
      </c>
      <c r="K78" s="44" t="s">
        <v>22</v>
      </c>
      <c r="L78" s="47" t="s">
        <v>5</v>
      </c>
      <c r="M78" s="47" t="s">
        <v>5</v>
      </c>
      <c r="N78" s="47" t="s">
        <v>5</v>
      </c>
      <c r="O78" s="47">
        <v>41</v>
      </c>
      <c r="P78" s="48" t="s">
        <v>125</v>
      </c>
      <c r="Q78" s="42">
        <v>20</v>
      </c>
      <c r="R78" s="42"/>
      <c r="S78" s="42">
        <f t="shared" si="1"/>
        <v>20</v>
      </c>
      <c r="T78" s="48"/>
      <c r="U78" s="7"/>
    </row>
    <row r="79" spans="1:22" ht="22.5">
      <c r="A79" s="48">
        <v>60</v>
      </c>
      <c r="B79" s="44" t="s">
        <v>278</v>
      </c>
      <c r="C79" s="44" t="s">
        <v>216</v>
      </c>
      <c r="D79" s="45" t="s">
        <v>11</v>
      </c>
      <c r="E79" s="45" t="s">
        <v>8</v>
      </c>
      <c r="F79" s="45" t="s">
        <v>8</v>
      </c>
      <c r="G79" s="46"/>
      <c r="H79" s="47" t="s">
        <v>14</v>
      </c>
      <c r="I79" s="47" t="s">
        <v>10</v>
      </c>
      <c r="J79" s="47" t="s">
        <v>15</v>
      </c>
      <c r="K79" s="44" t="s">
        <v>9</v>
      </c>
      <c r="L79" s="47" t="s">
        <v>5</v>
      </c>
      <c r="M79" s="47" t="s">
        <v>5</v>
      </c>
      <c r="N79" s="47" t="s">
        <v>5</v>
      </c>
      <c r="O79" s="47">
        <v>41</v>
      </c>
      <c r="P79" s="48" t="s">
        <v>103</v>
      </c>
      <c r="Q79" s="42">
        <v>260</v>
      </c>
      <c r="R79" s="42"/>
      <c r="S79" s="42">
        <f t="shared" si="1"/>
        <v>260</v>
      </c>
      <c r="T79" s="48"/>
      <c r="U79" s="7"/>
      <c r="V79" s="6"/>
    </row>
    <row r="80" spans="1:21" ht="45">
      <c r="A80" s="48">
        <v>74</v>
      </c>
      <c r="B80" s="44" t="s">
        <v>278</v>
      </c>
      <c r="C80" s="44" t="s">
        <v>216</v>
      </c>
      <c r="D80" s="45" t="s">
        <v>11</v>
      </c>
      <c r="E80" s="45" t="s">
        <v>8</v>
      </c>
      <c r="F80" s="45" t="s">
        <v>8</v>
      </c>
      <c r="G80" s="46"/>
      <c r="H80" s="47" t="s">
        <v>14</v>
      </c>
      <c r="I80" s="47" t="s">
        <v>10</v>
      </c>
      <c r="J80" s="47" t="s">
        <v>12</v>
      </c>
      <c r="K80" s="44" t="s">
        <v>20</v>
      </c>
      <c r="L80" s="47" t="s">
        <v>5</v>
      </c>
      <c r="M80" s="47" t="s">
        <v>5</v>
      </c>
      <c r="N80" s="47" t="s">
        <v>5</v>
      </c>
      <c r="O80" s="47">
        <v>41</v>
      </c>
      <c r="P80" s="48" t="s">
        <v>32</v>
      </c>
      <c r="Q80" s="42">
        <v>600</v>
      </c>
      <c r="R80" s="42"/>
      <c r="S80" s="42">
        <f t="shared" si="1"/>
        <v>600</v>
      </c>
      <c r="T80" s="48" t="s">
        <v>490</v>
      </c>
      <c r="U80" s="7"/>
    </row>
    <row r="81" spans="1:24" ht="90.75" customHeight="1">
      <c r="A81" s="48">
        <v>80</v>
      </c>
      <c r="B81" s="44" t="s">
        <v>278</v>
      </c>
      <c r="C81" s="44" t="s">
        <v>216</v>
      </c>
      <c r="D81" s="45" t="s">
        <v>11</v>
      </c>
      <c r="E81" s="45" t="s">
        <v>8</v>
      </c>
      <c r="F81" s="45" t="s">
        <v>8</v>
      </c>
      <c r="G81" s="46"/>
      <c r="H81" s="47" t="s">
        <v>14</v>
      </c>
      <c r="I81" s="47" t="s">
        <v>10</v>
      </c>
      <c r="J81" s="47" t="s">
        <v>12</v>
      </c>
      <c r="K81" s="44" t="s">
        <v>22</v>
      </c>
      <c r="L81" s="47" t="s">
        <v>5</v>
      </c>
      <c r="M81" s="47" t="s">
        <v>5</v>
      </c>
      <c r="N81" s="47">
        <v>5</v>
      </c>
      <c r="O81" s="47">
        <v>41</v>
      </c>
      <c r="P81" s="48" t="s">
        <v>224</v>
      </c>
      <c r="Q81" s="42">
        <v>2100</v>
      </c>
      <c r="R81" s="42"/>
      <c r="S81" s="42">
        <f t="shared" si="1"/>
        <v>2100</v>
      </c>
      <c r="T81" s="48" t="s">
        <v>491</v>
      </c>
      <c r="U81" s="7"/>
      <c r="V81" s="6"/>
      <c r="X81" s="6"/>
    </row>
    <row r="82" spans="1:22" ht="200.25" customHeight="1">
      <c r="A82" s="48">
        <v>87</v>
      </c>
      <c r="B82" s="44" t="s">
        <v>278</v>
      </c>
      <c r="C82" s="44" t="s">
        <v>216</v>
      </c>
      <c r="D82" s="45" t="s">
        <v>11</v>
      </c>
      <c r="E82" s="45" t="s">
        <v>8</v>
      </c>
      <c r="F82" s="45" t="s">
        <v>8</v>
      </c>
      <c r="G82" s="46"/>
      <c r="H82" s="47" t="s">
        <v>14</v>
      </c>
      <c r="I82" s="47" t="s">
        <v>10</v>
      </c>
      <c r="J82" s="47" t="s">
        <v>12</v>
      </c>
      <c r="K82" s="44" t="s">
        <v>9</v>
      </c>
      <c r="L82" s="47" t="s">
        <v>5</v>
      </c>
      <c r="M82" s="47" t="s">
        <v>5</v>
      </c>
      <c r="N82" s="47">
        <v>1</v>
      </c>
      <c r="O82" s="47">
        <v>41</v>
      </c>
      <c r="P82" s="48" t="s">
        <v>130</v>
      </c>
      <c r="Q82" s="42">
        <v>16000</v>
      </c>
      <c r="R82" s="42"/>
      <c r="S82" s="42">
        <f t="shared" si="1"/>
        <v>16000</v>
      </c>
      <c r="T82" s="48" t="s">
        <v>492</v>
      </c>
      <c r="U82" s="7"/>
      <c r="V82" s="6"/>
    </row>
    <row r="83" spans="1:22" ht="114.75" customHeight="1">
      <c r="A83" s="48">
        <v>89</v>
      </c>
      <c r="B83" s="44" t="s">
        <v>278</v>
      </c>
      <c r="C83" s="44" t="s">
        <v>216</v>
      </c>
      <c r="D83" s="45" t="s">
        <v>11</v>
      </c>
      <c r="E83" s="45" t="s">
        <v>8</v>
      </c>
      <c r="F83" s="45" t="s">
        <v>8</v>
      </c>
      <c r="G83" s="46"/>
      <c r="H83" s="47" t="s">
        <v>14</v>
      </c>
      <c r="I83" s="47" t="s">
        <v>10</v>
      </c>
      <c r="J83" s="47" t="s">
        <v>12</v>
      </c>
      <c r="K83" s="44" t="s">
        <v>9</v>
      </c>
      <c r="L83" s="47" t="s">
        <v>5</v>
      </c>
      <c r="M83" s="47" t="s">
        <v>5</v>
      </c>
      <c r="N83" s="47" t="s">
        <v>10</v>
      </c>
      <c r="O83" s="47">
        <v>41</v>
      </c>
      <c r="P83" s="48" t="s">
        <v>131</v>
      </c>
      <c r="Q83" s="42">
        <v>700</v>
      </c>
      <c r="R83" s="42"/>
      <c r="S83" s="42">
        <f t="shared" si="1"/>
        <v>700</v>
      </c>
      <c r="T83" s="48" t="s">
        <v>493</v>
      </c>
      <c r="U83" s="7"/>
      <c r="V83" s="6"/>
    </row>
    <row r="84" spans="1:21" ht="99" customHeight="1">
      <c r="A84" s="48">
        <v>90</v>
      </c>
      <c r="B84" s="44" t="s">
        <v>278</v>
      </c>
      <c r="C84" s="44" t="s">
        <v>216</v>
      </c>
      <c r="D84" s="45" t="s">
        <v>11</v>
      </c>
      <c r="E84" s="45" t="s">
        <v>8</v>
      </c>
      <c r="F84" s="45" t="s">
        <v>8</v>
      </c>
      <c r="G84" s="46"/>
      <c r="H84" s="47" t="s">
        <v>14</v>
      </c>
      <c r="I84" s="47" t="s">
        <v>10</v>
      </c>
      <c r="J84" s="47" t="s">
        <v>12</v>
      </c>
      <c r="K84" s="44" t="s">
        <v>9</v>
      </c>
      <c r="L84" s="47" t="s">
        <v>5</v>
      </c>
      <c r="M84" s="47" t="s">
        <v>5</v>
      </c>
      <c r="N84" s="47" t="s">
        <v>15</v>
      </c>
      <c r="O84" s="47">
        <v>41</v>
      </c>
      <c r="P84" s="48" t="s">
        <v>425</v>
      </c>
      <c r="Q84" s="42">
        <v>300</v>
      </c>
      <c r="R84" s="42"/>
      <c r="S84" s="42">
        <f t="shared" si="1"/>
        <v>300</v>
      </c>
      <c r="T84" s="48" t="s">
        <v>474</v>
      </c>
      <c r="U84" s="7"/>
    </row>
    <row r="85" spans="1:21" ht="12.75" hidden="1">
      <c r="A85" s="48">
        <v>115</v>
      </c>
      <c r="B85" s="44" t="s">
        <v>278</v>
      </c>
      <c r="C85" s="44" t="s">
        <v>216</v>
      </c>
      <c r="D85" s="45" t="s">
        <v>11</v>
      </c>
      <c r="E85" s="45" t="s">
        <v>8</v>
      </c>
      <c r="F85" s="45" t="s">
        <v>8</v>
      </c>
      <c r="G85" s="46"/>
      <c r="H85" s="47">
        <v>6</v>
      </c>
      <c r="I85" s="47">
        <v>3</v>
      </c>
      <c r="J85" s="47">
        <v>7</v>
      </c>
      <c r="K85" s="44" t="s">
        <v>241</v>
      </c>
      <c r="L85" s="47"/>
      <c r="M85" s="47"/>
      <c r="N85" s="47"/>
      <c r="O85" s="47">
        <v>41</v>
      </c>
      <c r="P85" s="48" t="s">
        <v>242</v>
      </c>
      <c r="Q85" s="42"/>
      <c r="R85" s="42"/>
      <c r="S85" s="42"/>
      <c r="T85" s="48"/>
      <c r="U85" s="7"/>
    </row>
    <row r="86" spans="1:23" ht="56.25">
      <c r="A86" s="56">
        <v>190</v>
      </c>
      <c r="B86" s="57" t="s">
        <v>278</v>
      </c>
      <c r="C86" s="58" t="s">
        <v>216</v>
      </c>
      <c r="D86" s="59" t="s">
        <v>11</v>
      </c>
      <c r="E86" s="59" t="s">
        <v>8</v>
      </c>
      <c r="F86" s="59" t="s">
        <v>8</v>
      </c>
      <c r="G86" s="60"/>
      <c r="H86" s="61">
        <v>7</v>
      </c>
      <c r="I86" s="61">
        <v>1</v>
      </c>
      <c r="J86" s="61" t="s">
        <v>10</v>
      </c>
      <c r="K86" s="57" t="s">
        <v>13</v>
      </c>
      <c r="L86" s="61" t="s">
        <v>5</v>
      </c>
      <c r="M86" s="61" t="s">
        <v>5</v>
      </c>
      <c r="N86" s="61" t="s">
        <v>5</v>
      </c>
      <c r="O86" s="61">
        <v>43</v>
      </c>
      <c r="P86" s="56" t="s">
        <v>83</v>
      </c>
      <c r="Q86" s="42">
        <v>2000</v>
      </c>
      <c r="R86" s="42"/>
      <c r="S86" s="42">
        <f>Q86+R86</f>
        <v>2000</v>
      </c>
      <c r="T86" s="48" t="s">
        <v>494</v>
      </c>
      <c r="U86" s="7"/>
      <c r="V86" s="6"/>
      <c r="W86" s="6"/>
    </row>
    <row r="87" spans="1:21" ht="156.75" customHeight="1">
      <c r="A87" s="56">
        <v>196</v>
      </c>
      <c r="B87" s="57" t="s">
        <v>278</v>
      </c>
      <c r="C87" s="58" t="s">
        <v>216</v>
      </c>
      <c r="D87" s="59" t="s">
        <v>11</v>
      </c>
      <c r="E87" s="59" t="s">
        <v>8</v>
      </c>
      <c r="F87" s="59" t="s">
        <v>8</v>
      </c>
      <c r="G87" s="60"/>
      <c r="H87" s="61">
        <v>7</v>
      </c>
      <c r="I87" s="61">
        <v>1</v>
      </c>
      <c r="J87" s="61">
        <v>3</v>
      </c>
      <c r="K87" s="57" t="s">
        <v>22</v>
      </c>
      <c r="L87" s="61"/>
      <c r="M87" s="61"/>
      <c r="N87" s="57" t="s">
        <v>42</v>
      </c>
      <c r="O87" s="61">
        <v>43</v>
      </c>
      <c r="P87" s="56" t="s">
        <v>218</v>
      </c>
      <c r="Q87" s="42">
        <v>14500</v>
      </c>
      <c r="R87" s="42"/>
      <c r="S87" s="42">
        <f>Q87+R87</f>
        <v>14500</v>
      </c>
      <c r="T87" s="81" t="s">
        <v>495</v>
      </c>
      <c r="U87" s="7"/>
    </row>
    <row r="88" spans="1:21" ht="36.75" customHeight="1">
      <c r="A88" s="56">
        <v>198</v>
      </c>
      <c r="B88" s="57" t="s">
        <v>278</v>
      </c>
      <c r="C88" s="58" t="s">
        <v>216</v>
      </c>
      <c r="D88" s="59" t="s">
        <v>11</v>
      </c>
      <c r="E88" s="59" t="s">
        <v>8</v>
      </c>
      <c r="F88" s="59" t="s">
        <v>8</v>
      </c>
      <c r="G88" s="60"/>
      <c r="H88" s="61">
        <v>7</v>
      </c>
      <c r="I88" s="61">
        <v>1</v>
      </c>
      <c r="J88" s="61">
        <v>4</v>
      </c>
      <c r="K88" s="57" t="s">
        <v>13</v>
      </c>
      <c r="L88" s="61"/>
      <c r="M88" s="61"/>
      <c r="N88" s="61"/>
      <c r="O88" s="61">
        <v>43</v>
      </c>
      <c r="P88" s="56" t="s">
        <v>308</v>
      </c>
      <c r="Q88" s="42">
        <v>0</v>
      </c>
      <c r="R88" s="42"/>
      <c r="S88" s="42">
        <f>Q88+R88</f>
        <v>0</v>
      </c>
      <c r="T88" s="49"/>
      <c r="U88" s="7"/>
    </row>
    <row r="89" spans="1:21" ht="111" customHeight="1">
      <c r="A89" s="56">
        <v>251</v>
      </c>
      <c r="B89" s="57" t="s">
        <v>278</v>
      </c>
      <c r="C89" s="58" t="s">
        <v>216</v>
      </c>
      <c r="D89" s="59" t="s">
        <v>43</v>
      </c>
      <c r="E89" s="59" t="s">
        <v>15</v>
      </c>
      <c r="F89" s="59" t="s">
        <v>10</v>
      </c>
      <c r="G89" s="60" t="s">
        <v>5</v>
      </c>
      <c r="H89" s="61" t="s">
        <v>12</v>
      </c>
      <c r="I89" s="61" t="s">
        <v>8</v>
      </c>
      <c r="J89" s="61" t="s">
        <v>12</v>
      </c>
      <c r="K89" s="57" t="s">
        <v>19</v>
      </c>
      <c r="L89" s="61" t="s">
        <v>5</v>
      </c>
      <c r="M89" s="61" t="s">
        <v>5</v>
      </c>
      <c r="N89" s="82" t="s">
        <v>41</v>
      </c>
      <c r="O89" s="61">
        <v>43</v>
      </c>
      <c r="P89" s="56" t="s">
        <v>236</v>
      </c>
      <c r="Q89" s="42">
        <v>50000</v>
      </c>
      <c r="R89" s="42"/>
      <c r="S89" s="42">
        <f>Q89+R89</f>
        <v>50000</v>
      </c>
      <c r="T89" s="48" t="s">
        <v>496</v>
      </c>
      <c r="U89" s="7"/>
    </row>
    <row r="90" spans="1:20" ht="22.5">
      <c r="A90" s="48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50" t="s">
        <v>311</v>
      </c>
      <c r="Q90" s="51">
        <f>SUM(Q65:Q89)</f>
        <v>128950</v>
      </c>
      <c r="R90" s="51">
        <f>SUM(R65:R89)</f>
        <v>0</v>
      </c>
      <c r="S90" s="51">
        <f>SUM(S65:S89)</f>
        <v>128950</v>
      </c>
      <c r="T90" s="47"/>
    </row>
    <row r="91" spans="1:20" ht="13.5" thickBot="1">
      <c r="A91" s="5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52"/>
      <c r="Q91" s="13"/>
      <c r="R91" s="13"/>
      <c r="S91" s="13"/>
      <c r="T91" s="13"/>
    </row>
    <row r="92" spans="1:20" ht="13.5" thickBot="1">
      <c r="A92" s="5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48" t="s">
        <v>191</v>
      </c>
      <c r="Q92" s="54">
        <f>SUM(Q65:Q85)</f>
        <v>62450</v>
      </c>
      <c r="R92" s="54">
        <f>SUM(R65:R85)</f>
        <v>0</v>
      </c>
      <c r="S92" s="54">
        <f>SUM(S65:S85)</f>
        <v>62450</v>
      </c>
      <c r="T92" s="47"/>
    </row>
    <row r="93" spans="1:20" ht="13.5" thickBot="1">
      <c r="A93" s="55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48" t="s">
        <v>192</v>
      </c>
      <c r="Q93" s="54">
        <f>SUM(Q86:Q89)</f>
        <v>66500</v>
      </c>
      <c r="R93" s="54">
        <f>SUM(R86:R89)</f>
        <v>0</v>
      </c>
      <c r="S93" s="54">
        <f>SUM(S86:S89)</f>
        <v>66500</v>
      </c>
      <c r="T93" s="47"/>
    </row>
    <row r="94" spans="1:20" ht="12.75">
      <c r="A94" s="5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52"/>
      <c r="Q94" s="13"/>
      <c r="R94" s="13"/>
      <c r="S94" s="13"/>
      <c r="T94" s="13"/>
    </row>
    <row r="95" spans="1:20" ht="13.5" thickBot="1">
      <c r="A95" s="5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52"/>
      <c r="Q95" s="13"/>
      <c r="R95" s="13"/>
      <c r="S95" s="13"/>
      <c r="T95" s="13"/>
    </row>
    <row r="96" spans="1:21" ht="96.75" customHeight="1" thickBot="1">
      <c r="A96" s="14"/>
      <c r="B96" s="15"/>
      <c r="C96" s="16"/>
      <c r="D96" s="17"/>
      <c r="E96" s="17"/>
      <c r="F96" s="17"/>
      <c r="G96" s="18"/>
      <c r="H96" s="19"/>
      <c r="I96" s="19"/>
      <c r="J96" s="19"/>
      <c r="K96" s="20"/>
      <c r="L96" s="19"/>
      <c r="M96" s="19"/>
      <c r="N96" s="19"/>
      <c r="O96" s="21"/>
      <c r="P96" s="22" t="s">
        <v>372</v>
      </c>
      <c r="Q96" s="23" t="s">
        <v>402</v>
      </c>
      <c r="R96" s="24" t="s">
        <v>470</v>
      </c>
      <c r="S96" s="24" t="s">
        <v>469</v>
      </c>
      <c r="T96" s="25"/>
      <c r="U96" s="6"/>
    </row>
    <row r="97" spans="1:20" ht="45.75" thickBot="1">
      <c r="A97" s="26" t="s">
        <v>57</v>
      </c>
      <c r="B97" s="27" t="s">
        <v>243</v>
      </c>
      <c r="C97" s="28" t="s">
        <v>0</v>
      </c>
      <c r="D97" s="29" t="s">
        <v>248</v>
      </c>
      <c r="E97" s="29" t="s">
        <v>247</v>
      </c>
      <c r="F97" s="29" t="s">
        <v>246</v>
      </c>
      <c r="G97" s="30" t="s">
        <v>245</v>
      </c>
      <c r="H97" s="31" t="s">
        <v>264</v>
      </c>
      <c r="I97" s="31" t="s">
        <v>265</v>
      </c>
      <c r="J97" s="31" t="s">
        <v>266</v>
      </c>
      <c r="K97" s="32" t="s">
        <v>267</v>
      </c>
      <c r="L97" s="31" t="s">
        <v>1</v>
      </c>
      <c r="M97" s="31" t="s">
        <v>2</v>
      </c>
      <c r="N97" s="31" t="s">
        <v>3</v>
      </c>
      <c r="O97" s="33" t="s">
        <v>58</v>
      </c>
      <c r="P97" s="34" t="s">
        <v>320</v>
      </c>
      <c r="Q97" s="35">
        <v>2021</v>
      </c>
      <c r="R97" s="35">
        <v>2021</v>
      </c>
      <c r="S97" s="35">
        <v>2021</v>
      </c>
      <c r="T97" s="36" t="s">
        <v>53</v>
      </c>
    </row>
    <row r="98" spans="1:22" ht="22.5">
      <c r="A98" s="48">
        <v>71</v>
      </c>
      <c r="B98" s="44" t="s">
        <v>292</v>
      </c>
      <c r="C98" s="44" t="s">
        <v>216</v>
      </c>
      <c r="D98" s="45" t="s">
        <v>11</v>
      </c>
      <c r="E98" s="45" t="s">
        <v>8</v>
      </c>
      <c r="F98" s="45" t="s">
        <v>8</v>
      </c>
      <c r="G98" s="46"/>
      <c r="H98" s="47" t="s">
        <v>14</v>
      </c>
      <c r="I98" s="47" t="s">
        <v>10</v>
      </c>
      <c r="J98" s="47" t="s">
        <v>12</v>
      </c>
      <c r="K98" s="44" t="s">
        <v>13</v>
      </c>
      <c r="L98" s="47" t="s">
        <v>5</v>
      </c>
      <c r="M98" s="47" t="s">
        <v>5</v>
      </c>
      <c r="N98" s="47" t="s">
        <v>5</v>
      </c>
      <c r="O98" s="47">
        <v>41</v>
      </c>
      <c r="P98" s="48" t="s">
        <v>128</v>
      </c>
      <c r="Q98" s="42">
        <v>2950</v>
      </c>
      <c r="R98" s="42"/>
      <c r="S98" s="42">
        <f>Q98+R98</f>
        <v>2950</v>
      </c>
      <c r="T98" s="48" t="s">
        <v>497</v>
      </c>
      <c r="U98" s="7"/>
      <c r="V98" s="6"/>
    </row>
    <row r="99" spans="1:20" ht="22.5">
      <c r="A99" s="48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50" t="s">
        <v>311</v>
      </c>
      <c r="Q99" s="51">
        <f>SUM(Q98:Q98)</f>
        <v>2950</v>
      </c>
      <c r="R99" s="51">
        <f>SUM(R98:R98)</f>
        <v>0</v>
      </c>
      <c r="S99" s="51">
        <f>SUM(S98:S98)</f>
        <v>2950</v>
      </c>
      <c r="T99" s="47"/>
    </row>
    <row r="100" spans="1:20" ht="13.5" thickBot="1">
      <c r="A100" s="5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52"/>
      <c r="Q100" s="13"/>
      <c r="R100" s="13"/>
      <c r="S100" s="13"/>
      <c r="T100" s="13"/>
    </row>
    <row r="101" spans="1:20" ht="13.5" thickBot="1">
      <c r="A101" s="5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48" t="s">
        <v>191</v>
      </c>
      <c r="Q101" s="54">
        <f>Q99</f>
        <v>2950</v>
      </c>
      <c r="R101" s="54">
        <f>R99</f>
        <v>0</v>
      </c>
      <c r="S101" s="54">
        <f>S99</f>
        <v>2950</v>
      </c>
      <c r="T101" s="47"/>
    </row>
    <row r="102" spans="1:20" ht="13.5" thickBot="1">
      <c r="A102" s="5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48" t="s">
        <v>192</v>
      </c>
      <c r="Q102" s="54"/>
      <c r="R102" s="54"/>
      <c r="S102" s="54"/>
      <c r="T102" s="47"/>
    </row>
    <row r="103" spans="1:20" ht="12.75">
      <c r="A103" s="5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52"/>
      <c r="Q103" s="13"/>
      <c r="R103" s="13"/>
      <c r="S103" s="13"/>
      <c r="T103" s="13"/>
    </row>
    <row r="104" spans="1:20" ht="13.5" thickBot="1">
      <c r="A104" s="5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52"/>
      <c r="Q104" s="13"/>
      <c r="R104" s="13"/>
      <c r="S104" s="13"/>
      <c r="T104" s="13"/>
    </row>
    <row r="105" spans="1:21" ht="84.75" customHeight="1" thickBot="1">
      <c r="A105" s="14"/>
      <c r="B105" s="15"/>
      <c r="C105" s="16"/>
      <c r="D105" s="17"/>
      <c r="E105" s="17"/>
      <c r="F105" s="17"/>
      <c r="G105" s="18"/>
      <c r="H105" s="19"/>
      <c r="I105" s="19"/>
      <c r="J105" s="19"/>
      <c r="K105" s="20"/>
      <c r="L105" s="19"/>
      <c r="M105" s="19"/>
      <c r="N105" s="19"/>
      <c r="O105" s="21"/>
      <c r="P105" s="22" t="s">
        <v>372</v>
      </c>
      <c r="Q105" s="23" t="s">
        <v>402</v>
      </c>
      <c r="R105" s="24" t="s">
        <v>470</v>
      </c>
      <c r="S105" s="24" t="s">
        <v>469</v>
      </c>
      <c r="T105" s="25"/>
      <c r="U105" s="6"/>
    </row>
    <row r="106" spans="1:20" ht="45.75" thickBot="1">
      <c r="A106" s="26" t="s">
        <v>57</v>
      </c>
      <c r="B106" s="27" t="s">
        <v>243</v>
      </c>
      <c r="C106" s="28" t="s">
        <v>0</v>
      </c>
      <c r="D106" s="29" t="s">
        <v>248</v>
      </c>
      <c r="E106" s="29" t="s">
        <v>247</v>
      </c>
      <c r="F106" s="29" t="s">
        <v>246</v>
      </c>
      <c r="G106" s="30" t="s">
        <v>245</v>
      </c>
      <c r="H106" s="31" t="s">
        <v>264</v>
      </c>
      <c r="I106" s="31" t="s">
        <v>265</v>
      </c>
      <c r="J106" s="31" t="s">
        <v>266</v>
      </c>
      <c r="K106" s="32" t="s">
        <v>267</v>
      </c>
      <c r="L106" s="31" t="s">
        <v>1</v>
      </c>
      <c r="M106" s="31" t="s">
        <v>2</v>
      </c>
      <c r="N106" s="31" t="s">
        <v>3</v>
      </c>
      <c r="O106" s="33" t="s">
        <v>58</v>
      </c>
      <c r="P106" s="34" t="s">
        <v>318</v>
      </c>
      <c r="Q106" s="35">
        <v>2021</v>
      </c>
      <c r="R106" s="35">
        <v>2021</v>
      </c>
      <c r="S106" s="35">
        <v>2021</v>
      </c>
      <c r="T106" s="36" t="s">
        <v>53</v>
      </c>
    </row>
    <row r="107" spans="1:21" ht="126.75" customHeight="1">
      <c r="A107" s="37">
        <v>2</v>
      </c>
      <c r="B107" s="44" t="s">
        <v>269</v>
      </c>
      <c r="C107" s="44" t="s">
        <v>216</v>
      </c>
      <c r="D107" s="45" t="s">
        <v>11</v>
      </c>
      <c r="E107" s="45" t="s">
        <v>8</v>
      </c>
      <c r="F107" s="45" t="s">
        <v>8</v>
      </c>
      <c r="G107" s="46"/>
      <c r="H107" s="47" t="s">
        <v>14</v>
      </c>
      <c r="I107" s="47" t="s">
        <v>8</v>
      </c>
      <c r="J107" s="47" t="s">
        <v>8</v>
      </c>
      <c r="K107" s="44" t="s">
        <v>5</v>
      </c>
      <c r="L107" s="47" t="s">
        <v>5</v>
      </c>
      <c r="M107" s="47" t="s">
        <v>5</v>
      </c>
      <c r="N107" s="44" t="s">
        <v>41</v>
      </c>
      <c r="O107" s="47">
        <v>41</v>
      </c>
      <c r="P107" s="48" t="s">
        <v>244</v>
      </c>
      <c r="Q107" s="42">
        <v>209070</v>
      </c>
      <c r="R107" s="42"/>
      <c r="S107" s="42">
        <f>Q107+R107</f>
        <v>209070</v>
      </c>
      <c r="T107" s="43" t="s">
        <v>498</v>
      </c>
      <c r="U107" s="7"/>
    </row>
    <row r="108" spans="1:21" ht="111.75" customHeight="1">
      <c r="A108" s="37">
        <v>4</v>
      </c>
      <c r="B108" s="44" t="s">
        <v>269</v>
      </c>
      <c r="C108" s="44" t="s">
        <v>216</v>
      </c>
      <c r="D108" s="45" t="s">
        <v>11</v>
      </c>
      <c r="E108" s="45" t="s">
        <v>8</v>
      </c>
      <c r="F108" s="45" t="s">
        <v>8</v>
      </c>
      <c r="G108" s="46"/>
      <c r="H108" s="47">
        <v>6</v>
      </c>
      <c r="I108" s="47">
        <v>1</v>
      </c>
      <c r="J108" s="47">
        <v>2</v>
      </c>
      <c r="K108" s="44" t="s">
        <v>13</v>
      </c>
      <c r="L108" s="47"/>
      <c r="M108" s="47"/>
      <c r="N108" s="44" t="s">
        <v>41</v>
      </c>
      <c r="O108" s="47"/>
      <c r="P108" s="48" t="s">
        <v>380</v>
      </c>
      <c r="Q108" s="42">
        <v>89920</v>
      </c>
      <c r="R108" s="42"/>
      <c r="S108" s="42">
        <f>Q108+R108</f>
        <v>89920</v>
      </c>
      <c r="T108" s="43" t="s">
        <v>499</v>
      </c>
      <c r="U108" s="7"/>
    </row>
    <row r="109" spans="1:21" ht="60.75" customHeight="1">
      <c r="A109" s="37">
        <v>6</v>
      </c>
      <c r="B109" s="44" t="s">
        <v>269</v>
      </c>
      <c r="C109" s="44" t="s">
        <v>216</v>
      </c>
      <c r="D109" s="45" t="s">
        <v>11</v>
      </c>
      <c r="E109" s="45" t="s">
        <v>8</v>
      </c>
      <c r="F109" s="45" t="s">
        <v>8</v>
      </c>
      <c r="G109" s="46"/>
      <c r="H109" s="47">
        <v>6</v>
      </c>
      <c r="I109" s="47">
        <v>1</v>
      </c>
      <c r="J109" s="47">
        <v>4</v>
      </c>
      <c r="K109" s="44"/>
      <c r="L109" s="47"/>
      <c r="M109" s="47"/>
      <c r="N109" s="44" t="s">
        <v>43</v>
      </c>
      <c r="O109" s="47">
        <v>41</v>
      </c>
      <c r="P109" s="48" t="s">
        <v>273</v>
      </c>
      <c r="Q109" s="42">
        <v>42120</v>
      </c>
      <c r="R109" s="42"/>
      <c r="S109" s="42">
        <f>Q109+R109</f>
        <v>42120</v>
      </c>
      <c r="T109" s="43"/>
      <c r="U109" s="7"/>
    </row>
    <row r="110" spans="1:21" ht="77.25" customHeight="1">
      <c r="A110" s="37">
        <v>8</v>
      </c>
      <c r="B110" s="44" t="s">
        <v>269</v>
      </c>
      <c r="C110" s="44" t="s">
        <v>216</v>
      </c>
      <c r="D110" s="45" t="s">
        <v>11</v>
      </c>
      <c r="E110" s="45" t="s">
        <v>8</v>
      </c>
      <c r="F110" s="45" t="s">
        <v>8</v>
      </c>
      <c r="G110" s="46"/>
      <c r="H110" s="47">
        <v>6</v>
      </c>
      <c r="I110" s="47">
        <v>1</v>
      </c>
      <c r="J110" s="47">
        <v>4</v>
      </c>
      <c r="K110" s="44"/>
      <c r="L110" s="47"/>
      <c r="M110" s="47"/>
      <c r="N110" s="44" t="s">
        <v>44</v>
      </c>
      <c r="O110" s="47">
        <v>41</v>
      </c>
      <c r="P110" s="48" t="s">
        <v>274</v>
      </c>
      <c r="Q110" s="42">
        <v>67720</v>
      </c>
      <c r="R110" s="42"/>
      <c r="S110" s="42">
        <f>Q110+R110</f>
        <v>67720</v>
      </c>
      <c r="T110" s="43"/>
      <c r="U110" s="7"/>
    </row>
    <row r="111" spans="1:22" ht="33.75" hidden="1">
      <c r="A111" s="37">
        <v>10</v>
      </c>
      <c r="B111" s="44" t="s">
        <v>269</v>
      </c>
      <c r="C111" s="44" t="s">
        <v>216</v>
      </c>
      <c r="D111" s="45" t="s">
        <v>11</v>
      </c>
      <c r="E111" s="45" t="s">
        <v>8</v>
      </c>
      <c r="F111" s="45" t="s">
        <v>8</v>
      </c>
      <c r="G111" s="46"/>
      <c r="H111" s="47">
        <v>6</v>
      </c>
      <c r="I111" s="47">
        <v>1</v>
      </c>
      <c r="J111" s="47">
        <v>4</v>
      </c>
      <c r="K111" s="44"/>
      <c r="L111" s="47"/>
      <c r="M111" s="47"/>
      <c r="N111" s="44" t="s">
        <v>45</v>
      </c>
      <c r="O111" s="47">
        <v>41</v>
      </c>
      <c r="P111" s="48" t="s">
        <v>276</v>
      </c>
      <c r="Q111" s="42"/>
      <c r="R111" s="42"/>
      <c r="S111" s="42"/>
      <c r="T111" s="43" t="s">
        <v>404</v>
      </c>
      <c r="U111" s="7"/>
      <c r="V111" s="8"/>
    </row>
    <row r="112" spans="1:21" ht="80.25" customHeight="1">
      <c r="A112" s="37">
        <v>11</v>
      </c>
      <c r="B112" s="44" t="s">
        <v>269</v>
      </c>
      <c r="C112" s="44" t="s">
        <v>216</v>
      </c>
      <c r="D112" s="45" t="s">
        <v>11</v>
      </c>
      <c r="E112" s="45" t="s">
        <v>8</v>
      </c>
      <c r="F112" s="45" t="s">
        <v>8</v>
      </c>
      <c r="G112" s="46"/>
      <c r="H112" s="47" t="s">
        <v>14</v>
      </c>
      <c r="I112" s="47" t="s">
        <v>7</v>
      </c>
      <c r="J112" s="47" t="s">
        <v>8</v>
      </c>
      <c r="K112" s="44" t="s">
        <v>5</v>
      </c>
      <c r="L112" s="47" t="s">
        <v>5</v>
      </c>
      <c r="M112" s="47" t="s">
        <v>5</v>
      </c>
      <c r="N112" s="47" t="s">
        <v>5</v>
      </c>
      <c r="O112" s="47">
        <v>41</v>
      </c>
      <c r="P112" s="48" t="s">
        <v>110</v>
      </c>
      <c r="Q112" s="42">
        <v>27850</v>
      </c>
      <c r="R112" s="42"/>
      <c r="S112" s="42">
        <f>Q112+R112</f>
        <v>27850</v>
      </c>
      <c r="T112" s="43" t="s">
        <v>500</v>
      </c>
      <c r="U112" s="7"/>
    </row>
    <row r="113" spans="1:21" ht="81.75" customHeight="1" hidden="1">
      <c r="A113" s="48">
        <v>12</v>
      </c>
      <c r="B113" s="44" t="s">
        <v>269</v>
      </c>
      <c r="C113" s="44" t="s">
        <v>216</v>
      </c>
      <c r="D113" s="45" t="s">
        <v>11</v>
      </c>
      <c r="E113" s="45" t="s">
        <v>8</v>
      </c>
      <c r="F113" s="45" t="s">
        <v>8</v>
      </c>
      <c r="G113" s="46"/>
      <c r="H113" s="47" t="s">
        <v>14</v>
      </c>
      <c r="I113" s="47" t="s">
        <v>7</v>
      </c>
      <c r="J113" s="47" t="s">
        <v>7</v>
      </c>
      <c r="K113" s="44" t="s">
        <v>5</v>
      </c>
      <c r="L113" s="47" t="s">
        <v>5</v>
      </c>
      <c r="M113" s="47" t="s">
        <v>5</v>
      </c>
      <c r="N113" s="47" t="s">
        <v>5</v>
      </c>
      <c r="O113" s="47">
        <v>41</v>
      </c>
      <c r="P113" s="48" t="s">
        <v>16</v>
      </c>
      <c r="Q113" s="42"/>
      <c r="R113" s="42"/>
      <c r="S113" s="42"/>
      <c r="T113" s="43" t="s">
        <v>379</v>
      </c>
      <c r="U113" s="7"/>
    </row>
    <row r="114" spans="1:21" ht="99.75" customHeight="1">
      <c r="A114" s="48">
        <v>13</v>
      </c>
      <c r="B114" s="44" t="s">
        <v>269</v>
      </c>
      <c r="C114" s="44" t="s">
        <v>216</v>
      </c>
      <c r="D114" s="45" t="s">
        <v>11</v>
      </c>
      <c r="E114" s="45" t="s">
        <v>8</v>
      </c>
      <c r="F114" s="45" t="s">
        <v>8</v>
      </c>
      <c r="G114" s="46"/>
      <c r="H114" s="47" t="s">
        <v>14</v>
      </c>
      <c r="I114" s="47" t="s">
        <v>7</v>
      </c>
      <c r="J114" s="47" t="s">
        <v>10</v>
      </c>
      <c r="K114" s="44" t="s">
        <v>5</v>
      </c>
      <c r="L114" s="47" t="s">
        <v>5</v>
      </c>
      <c r="M114" s="47" t="s">
        <v>5</v>
      </c>
      <c r="N114" s="47" t="s">
        <v>5</v>
      </c>
      <c r="O114" s="47">
        <v>41</v>
      </c>
      <c r="P114" s="48" t="s">
        <v>17</v>
      </c>
      <c r="Q114" s="42">
        <v>24990</v>
      </c>
      <c r="R114" s="42"/>
      <c r="S114" s="42">
        <f aca="true" t="shared" si="2" ref="S114:S128">Q114+R114</f>
        <v>24990</v>
      </c>
      <c r="T114" s="43" t="s">
        <v>501</v>
      </c>
      <c r="U114" s="7"/>
    </row>
    <row r="115" spans="1:21" ht="94.5" customHeight="1">
      <c r="A115" s="48">
        <v>14</v>
      </c>
      <c r="B115" s="44" t="s">
        <v>269</v>
      </c>
      <c r="C115" s="44" t="s">
        <v>216</v>
      </c>
      <c r="D115" s="45" t="s">
        <v>11</v>
      </c>
      <c r="E115" s="45" t="s">
        <v>8</v>
      </c>
      <c r="F115" s="45" t="s">
        <v>8</v>
      </c>
      <c r="G115" s="46"/>
      <c r="H115" s="47" t="s">
        <v>14</v>
      </c>
      <c r="I115" s="47" t="s">
        <v>7</v>
      </c>
      <c r="J115" s="47" t="s">
        <v>18</v>
      </c>
      <c r="K115" s="44" t="s">
        <v>13</v>
      </c>
      <c r="L115" s="47" t="s">
        <v>5</v>
      </c>
      <c r="M115" s="47" t="s">
        <v>5</v>
      </c>
      <c r="N115" s="47" t="s">
        <v>5</v>
      </c>
      <c r="O115" s="47">
        <v>41</v>
      </c>
      <c r="P115" s="48" t="s">
        <v>111</v>
      </c>
      <c r="Q115" s="42">
        <v>7340</v>
      </c>
      <c r="R115" s="42"/>
      <c r="S115" s="42">
        <f t="shared" si="2"/>
        <v>7340</v>
      </c>
      <c r="T115" s="43" t="s">
        <v>502</v>
      </c>
      <c r="U115" s="7"/>
    </row>
    <row r="116" spans="1:21" ht="93" customHeight="1">
      <c r="A116" s="48">
        <v>15</v>
      </c>
      <c r="B116" s="44" t="s">
        <v>269</v>
      </c>
      <c r="C116" s="44" t="s">
        <v>216</v>
      </c>
      <c r="D116" s="45" t="s">
        <v>11</v>
      </c>
      <c r="E116" s="45" t="s">
        <v>8</v>
      </c>
      <c r="F116" s="45" t="s">
        <v>8</v>
      </c>
      <c r="G116" s="46"/>
      <c r="H116" s="47" t="s">
        <v>14</v>
      </c>
      <c r="I116" s="47" t="s">
        <v>7</v>
      </c>
      <c r="J116" s="47" t="s">
        <v>18</v>
      </c>
      <c r="K116" s="44" t="s">
        <v>19</v>
      </c>
      <c r="L116" s="47" t="s">
        <v>5</v>
      </c>
      <c r="M116" s="47" t="s">
        <v>5</v>
      </c>
      <c r="N116" s="47" t="s">
        <v>5</v>
      </c>
      <c r="O116" s="47">
        <v>41</v>
      </c>
      <c r="P116" s="48" t="s">
        <v>112</v>
      </c>
      <c r="Q116" s="42">
        <v>73580</v>
      </c>
      <c r="R116" s="42"/>
      <c r="S116" s="42">
        <f t="shared" si="2"/>
        <v>73580</v>
      </c>
      <c r="T116" s="43" t="s">
        <v>502</v>
      </c>
      <c r="U116" s="7"/>
    </row>
    <row r="117" spans="1:21" ht="79.5" customHeight="1">
      <c r="A117" s="48">
        <v>16</v>
      </c>
      <c r="B117" s="44" t="s">
        <v>269</v>
      </c>
      <c r="C117" s="44" t="s">
        <v>216</v>
      </c>
      <c r="D117" s="45" t="s">
        <v>11</v>
      </c>
      <c r="E117" s="45" t="s">
        <v>8</v>
      </c>
      <c r="F117" s="45" t="s">
        <v>8</v>
      </c>
      <c r="G117" s="46"/>
      <c r="H117" s="47" t="s">
        <v>14</v>
      </c>
      <c r="I117" s="47" t="s">
        <v>7</v>
      </c>
      <c r="J117" s="47" t="s">
        <v>18</v>
      </c>
      <c r="K117" s="44" t="s">
        <v>20</v>
      </c>
      <c r="L117" s="47" t="s">
        <v>5</v>
      </c>
      <c r="M117" s="47" t="s">
        <v>5</v>
      </c>
      <c r="N117" s="47" t="s">
        <v>5</v>
      </c>
      <c r="O117" s="47">
        <v>41</v>
      </c>
      <c r="P117" s="48" t="s">
        <v>21</v>
      </c>
      <c r="Q117" s="42">
        <v>4360</v>
      </c>
      <c r="R117" s="42"/>
      <c r="S117" s="42">
        <f t="shared" si="2"/>
        <v>4360</v>
      </c>
      <c r="T117" s="43" t="s">
        <v>502</v>
      </c>
      <c r="U117" s="7"/>
    </row>
    <row r="118" spans="1:21" ht="99" customHeight="1">
      <c r="A118" s="48">
        <v>17</v>
      </c>
      <c r="B118" s="44" t="s">
        <v>269</v>
      </c>
      <c r="C118" s="44" t="s">
        <v>216</v>
      </c>
      <c r="D118" s="45" t="s">
        <v>11</v>
      </c>
      <c r="E118" s="45" t="s">
        <v>8</v>
      </c>
      <c r="F118" s="45" t="s">
        <v>8</v>
      </c>
      <c r="G118" s="46"/>
      <c r="H118" s="47" t="s">
        <v>14</v>
      </c>
      <c r="I118" s="47" t="s">
        <v>7</v>
      </c>
      <c r="J118" s="47" t="s">
        <v>18</v>
      </c>
      <c r="K118" s="44" t="s">
        <v>22</v>
      </c>
      <c r="L118" s="47" t="s">
        <v>5</v>
      </c>
      <c r="M118" s="47" t="s">
        <v>5</v>
      </c>
      <c r="N118" s="47" t="s">
        <v>5</v>
      </c>
      <c r="O118" s="47">
        <v>41</v>
      </c>
      <c r="P118" s="48" t="s">
        <v>23</v>
      </c>
      <c r="Q118" s="42">
        <v>13180</v>
      </c>
      <c r="R118" s="42"/>
      <c r="S118" s="42">
        <f t="shared" si="2"/>
        <v>13180</v>
      </c>
      <c r="T118" s="43" t="s">
        <v>502</v>
      </c>
      <c r="U118" s="7"/>
    </row>
    <row r="119" spans="1:21" ht="97.5" customHeight="1">
      <c r="A119" s="48">
        <v>18</v>
      </c>
      <c r="B119" s="44" t="s">
        <v>269</v>
      </c>
      <c r="C119" s="44" t="s">
        <v>216</v>
      </c>
      <c r="D119" s="45" t="s">
        <v>11</v>
      </c>
      <c r="E119" s="45" t="s">
        <v>8</v>
      </c>
      <c r="F119" s="45" t="s">
        <v>8</v>
      </c>
      <c r="G119" s="46"/>
      <c r="H119" s="47" t="s">
        <v>14</v>
      </c>
      <c r="I119" s="47" t="s">
        <v>7</v>
      </c>
      <c r="J119" s="47" t="s">
        <v>18</v>
      </c>
      <c r="K119" s="44" t="s">
        <v>9</v>
      </c>
      <c r="L119" s="47" t="s">
        <v>5</v>
      </c>
      <c r="M119" s="47" t="s">
        <v>5</v>
      </c>
      <c r="N119" s="47" t="s">
        <v>5</v>
      </c>
      <c r="O119" s="47">
        <v>41</v>
      </c>
      <c r="P119" s="48" t="s">
        <v>113</v>
      </c>
      <c r="Q119" s="42">
        <v>4460</v>
      </c>
      <c r="R119" s="42"/>
      <c r="S119" s="42">
        <f t="shared" si="2"/>
        <v>4460</v>
      </c>
      <c r="T119" s="43" t="s">
        <v>502</v>
      </c>
      <c r="U119" s="7"/>
    </row>
    <row r="120" spans="1:21" ht="78" customHeight="1">
      <c r="A120" s="48">
        <v>19</v>
      </c>
      <c r="B120" s="44" t="s">
        <v>269</v>
      </c>
      <c r="C120" s="44" t="s">
        <v>216</v>
      </c>
      <c r="D120" s="45" t="s">
        <v>11</v>
      </c>
      <c r="E120" s="45" t="s">
        <v>8</v>
      </c>
      <c r="F120" s="45" t="s">
        <v>8</v>
      </c>
      <c r="G120" s="46"/>
      <c r="H120" s="47" t="s">
        <v>14</v>
      </c>
      <c r="I120" s="47" t="s">
        <v>7</v>
      </c>
      <c r="J120" s="47" t="s">
        <v>18</v>
      </c>
      <c r="K120" s="44" t="s">
        <v>24</v>
      </c>
      <c r="L120" s="47" t="s">
        <v>5</v>
      </c>
      <c r="M120" s="47" t="s">
        <v>5</v>
      </c>
      <c r="N120" s="47" t="s">
        <v>5</v>
      </c>
      <c r="O120" s="47">
        <v>41</v>
      </c>
      <c r="P120" s="48" t="s">
        <v>25</v>
      </c>
      <c r="Q120" s="42">
        <v>24470</v>
      </c>
      <c r="R120" s="42"/>
      <c r="S120" s="42">
        <f t="shared" si="2"/>
        <v>24470</v>
      </c>
      <c r="T120" s="43" t="s">
        <v>502</v>
      </c>
      <c r="U120" s="7"/>
    </row>
    <row r="121" spans="1:21" ht="90" customHeight="1">
      <c r="A121" s="48">
        <v>20</v>
      </c>
      <c r="B121" s="44" t="s">
        <v>269</v>
      </c>
      <c r="C121" s="44" t="s">
        <v>216</v>
      </c>
      <c r="D121" s="45" t="s">
        <v>11</v>
      </c>
      <c r="E121" s="45" t="s">
        <v>8</v>
      </c>
      <c r="F121" s="45" t="s">
        <v>8</v>
      </c>
      <c r="G121" s="46"/>
      <c r="H121" s="47" t="s">
        <v>14</v>
      </c>
      <c r="I121" s="47" t="s">
        <v>7</v>
      </c>
      <c r="J121" s="47" t="s">
        <v>12</v>
      </c>
      <c r="K121" s="44" t="s">
        <v>5</v>
      </c>
      <c r="L121" s="47" t="s">
        <v>5</v>
      </c>
      <c r="M121" s="47" t="s">
        <v>5</v>
      </c>
      <c r="N121" s="47" t="s">
        <v>5</v>
      </c>
      <c r="O121" s="47">
        <v>41</v>
      </c>
      <c r="P121" s="48" t="s">
        <v>114</v>
      </c>
      <c r="Q121" s="42">
        <v>11540</v>
      </c>
      <c r="R121" s="42"/>
      <c r="S121" s="42">
        <f t="shared" si="2"/>
        <v>11540</v>
      </c>
      <c r="T121" s="43" t="s">
        <v>503</v>
      </c>
      <c r="U121" s="7"/>
    </row>
    <row r="122" spans="1:22" ht="93" customHeight="1">
      <c r="A122" s="48">
        <v>88</v>
      </c>
      <c r="B122" s="44" t="s">
        <v>269</v>
      </c>
      <c r="C122" s="44" t="s">
        <v>216</v>
      </c>
      <c r="D122" s="45" t="s">
        <v>11</v>
      </c>
      <c r="E122" s="45" t="s">
        <v>8</v>
      </c>
      <c r="F122" s="45" t="s">
        <v>8</v>
      </c>
      <c r="G122" s="46"/>
      <c r="H122" s="47" t="s">
        <v>14</v>
      </c>
      <c r="I122" s="47" t="s">
        <v>10</v>
      </c>
      <c r="J122" s="47" t="s">
        <v>12</v>
      </c>
      <c r="K122" s="44" t="s">
        <v>9</v>
      </c>
      <c r="L122" s="47" t="s">
        <v>5</v>
      </c>
      <c r="M122" s="47" t="s">
        <v>5</v>
      </c>
      <c r="N122" s="47">
        <v>2</v>
      </c>
      <c r="O122" s="47">
        <v>41</v>
      </c>
      <c r="P122" s="48" t="s">
        <v>211</v>
      </c>
      <c r="Q122" s="42">
        <v>100</v>
      </c>
      <c r="R122" s="42"/>
      <c r="S122" s="42">
        <f t="shared" si="2"/>
        <v>100</v>
      </c>
      <c r="T122" s="48" t="s">
        <v>504</v>
      </c>
      <c r="U122" s="7"/>
      <c r="V122" s="6"/>
    </row>
    <row r="123" spans="1:22" ht="33.75">
      <c r="A123" s="37">
        <v>104</v>
      </c>
      <c r="B123" s="44" t="s">
        <v>269</v>
      </c>
      <c r="C123" s="44" t="s">
        <v>216</v>
      </c>
      <c r="D123" s="39" t="s">
        <v>11</v>
      </c>
      <c r="E123" s="39" t="s">
        <v>8</v>
      </c>
      <c r="F123" s="39" t="s">
        <v>8</v>
      </c>
      <c r="G123" s="40"/>
      <c r="H123" s="41" t="s">
        <v>14</v>
      </c>
      <c r="I123" s="41" t="s">
        <v>10</v>
      </c>
      <c r="J123" s="41" t="s">
        <v>12</v>
      </c>
      <c r="K123" s="38" t="s">
        <v>30</v>
      </c>
      <c r="L123" s="41" t="s">
        <v>5</v>
      </c>
      <c r="M123" s="41" t="s">
        <v>5</v>
      </c>
      <c r="N123" s="41" t="s">
        <v>5</v>
      </c>
      <c r="O123" s="41">
        <v>41</v>
      </c>
      <c r="P123" s="37" t="s">
        <v>105</v>
      </c>
      <c r="Q123" s="42">
        <v>100</v>
      </c>
      <c r="R123" s="42"/>
      <c r="S123" s="42">
        <f t="shared" si="2"/>
        <v>100</v>
      </c>
      <c r="T123" s="37"/>
      <c r="U123" s="7"/>
      <c r="V123" s="6"/>
    </row>
    <row r="124" spans="1:21" ht="191.25" customHeight="1">
      <c r="A124" s="48">
        <v>105</v>
      </c>
      <c r="B124" s="44" t="s">
        <v>269</v>
      </c>
      <c r="C124" s="44" t="s">
        <v>216</v>
      </c>
      <c r="D124" s="45" t="s">
        <v>11</v>
      </c>
      <c r="E124" s="45" t="s">
        <v>8</v>
      </c>
      <c r="F124" s="45" t="s">
        <v>8</v>
      </c>
      <c r="G124" s="46"/>
      <c r="H124" s="47" t="s">
        <v>14</v>
      </c>
      <c r="I124" s="47" t="s">
        <v>10</v>
      </c>
      <c r="J124" s="47" t="s">
        <v>12</v>
      </c>
      <c r="K124" s="44" t="s">
        <v>34</v>
      </c>
      <c r="L124" s="47" t="s">
        <v>5</v>
      </c>
      <c r="M124" s="47" t="s">
        <v>5</v>
      </c>
      <c r="N124" s="47" t="s">
        <v>5</v>
      </c>
      <c r="O124" s="47">
        <v>41</v>
      </c>
      <c r="P124" s="48" t="s">
        <v>86</v>
      </c>
      <c r="Q124" s="42">
        <v>18800</v>
      </c>
      <c r="R124" s="42"/>
      <c r="S124" s="42">
        <f t="shared" si="2"/>
        <v>18800</v>
      </c>
      <c r="T124" s="62"/>
      <c r="U124" s="7"/>
    </row>
    <row r="125" spans="1:22" ht="89.25" customHeight="1">
      <c r="A125" s="48">
        <v>107</v>
      </c>
      <c r="B125" s="44" t="s">
        <v>269</v>
      </c>
      <c r="C125" s="44" t="s">
        <v>216</v>
      </c>
      <c r="D125" s="45" t="s">
        <v>11</v>
      </c>
      <c r="E125" s="45" t="s">
        <v>8</v>
      </c>
      <c r="F125" s="45" t="s">
        <v>8</v>
      </c>
      <c r="G125" s="46"/>
      <c r="H125" s="47" t="s">
        <v>14</v>
      </c>
      <c r="I125" s="47" t="s">
        <v>10</v>
      </c>
      <c r="J125" s="47" t="s">
        <v>12</v>
      </c>
      <c r="K125" s="44" t="s">
        <v>31</v>
      </c>
      <c r="L125" s="47" t="s">
        <v>5</v>
      </c>
      <c r="M125" s="47" t="s">
        <v>5</v>
      </c>
      <c r="N125" s="47" t="s">
        <v>5</v>
      </c>
      <c r="O125" s="47">
        <v>41</v>
      </c>
      <c r="P125" s="48" t="s">
        <v>133</v>
      </c>
      <c r="Q125" s="42">
        <v>7350</v>
      </c>
      <c r="R125" s="42"/>
      <c r="S125" s="42">
        <f t="shared" si="2"/>
        <v>7350</v>
      </c>
      <c r="T125" s="48" t="s">
        <v>505</v>
      </c>
      <c r="U125" s="7"/>
      <c r="V125" s="6"/>
    </row>
    <row r="126" spans="1:22" ht="394.5" customHeight="1">
      <c r="A126" s="48">
        <v>114</v>
      </c>
      <c r="B126" s="44" t="s">
        <v>269</v>
      </c>
      <c r="C126" s="44" t="s">
        <v>216</v>
      </c>
      <c r="D126" s="45" t="s">
        <v>11</v>
      </c>
      <c r="E126" s="45" t="s">
        <v>8</v>
      </c>
      <c r="F126" s="45" t="s">
        <v>8</v>
      </c>
      <c r="G126" s="46"/>
      <c r="H126" s="47" t="s">
        <v>14</v>
      </c>
      <c r="I126" s="47" t="s">
        <v>10</v>
      </c>
      <c r="J126" s="47" t="s">
        <v>12</v>
      </c>
      <c r="K126" s="44" t="s">
        <v>38</v>
      </c>
      <c r="L126" s="47" t="s">
        <v>5</v>
      </c>
      <c r="M126" s="47" t="s">
        <v>5</v>
      </c>
      <c r="N126" s="47" t="s">
        <v>5</v>
      </c>
      <c r="O126" s="47">
        <v>41</v>
      </c>
      <c r="P126" s="48" t="s">
        <v>134</v>
      </c>
      <c r="Q126" s="42">
        <v>11600</v>
      </c>
      <c r="R126" s="42"/>
      <c r="S126" s="42">
        <f t="shared" si="2"/>
        <v>11600</v>
      </c>
      <c r="T126" s="48"/>
      <c r="U126" s="7"/>
      <c r="V126" s="6"/>
    </row>
    <row r="127" spans="1:21" ht="56.25">
      <c r="A127" s="64">
        <v>116</v>
      </c>
      <c r="B127" s="44" t="s">
        <v>269</v>
      </c>
      <c r="C127" s="44" t="s">
        <v>216</v>
      </c>
      <c r="D127" s="66" t="s">
        <v>11</v>
      </c>
      <c r="E127" s="66" t="s">
        <v>8</v>
      </c>
      <c r="F127" s="66" t="s">
        <v>8</v>
      </c>
      <c r="G127" s="67"/>
      <c r="H127" s="68">
        <v>6</v>
      </c>
      <c r="I127" s="68">
        <v>4</v>
      </c>
      <c r="J127" s="68">
        <v>2</v>
      </c>
      <c r="K127" s="65" t="s">
        <v>33</v>
      </c>
      <c r="L127" s="68"/>
      <c r="M127" s="68"/>
      <c r="N127" s="68"/>
      <c r="O127" s="47">
        <v>41</v>
      </c>
      <c r="P127" s="64" t="s">
        <v>109</v>
      </c>
      <c r="Q127" s="54">
        <v>4920</v>
      </c>
      <c r="R127" s="54"/>
      <c r="S127" s="42">
        <f t="shared" si="2"/>
        <v>4920</v>
      </c>
      <c r="T127" s="64" t="s">
        <v>440</v>
      </c>
      <c r="U127" s="7"/>
    </row>
    <row r="128" spans="1:21" ht="101.25">
      <c r="A128" s="64">
        <v>117</v>
      </c>
      <c r="B128" s="44" t="s">
        <v>269</v>
      </c>
      <c r="C128" s="44" t="s">
        <v>216</v>
      </c>
      <c r="D128" s="66" t="s">
        <v>11</v>
      </c>
      <c r="E128" s="66" t="s">
        <v>8</v>
      </c>
      <c r="F128" s="66" t="s">
        <v>8</v>
      </c>
      <c r="G128" s="67"/>
      <c r="H128" s="68" t="s">
        <v>14</v>
      </c>
      <c r="I128" s="68" t="s">
        <v>15</v>
      </c>
      <c r="J128" s="68" t="s">
        <v>7</v>
      </c>
      <c r="K128" s="65" t="s">
        <v>30</v>
      </c>
      <c r="L128" s="68" t="s">
        <v>5</v>
      </c>
      <c r="M128" s="68" t="s">
        <v>5</v>
      </c>
      <c r="N128" s="68" t="s">
        <v>5</v>
      </c>
      <c r="O128" s="47">
        <v>41</v>
      </c>
      <c r="P128" s="48" t="s">
        <v>39</v>
      </c>
      <c r="Q128" s="83">
        <v>0</v>
      </c>
      <c r="R128" s="83"/>
      <c r="S128" s="42">
        <f t="shared" si="2"/>
        <v>0</v>
      </c>
      <c r="T128" s="64" t="s">
        <v>506</v>
      </c>
      <c r="U128" s="7"/>
    </row>
    <row r="129" spans="1:20" ht="22.5">
      <c r="A129" s="48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50" t="s">
        <v>311</v>
      </c>
      <c r="Q129" s="51">
        <f>SUM(Q107:Q128)</f>
        <v>643470</v>
      </c>
      <c r="R129" s="51">
        <f>SUM(R107:R128)</f>
        <v>0</v>
      </c>
      <c r="S129" s="51">
        <f>SUM(S107:S128)</f>
        <v>643470</v>
      </c>
      <c r="T129" s="47"/>
    </row>
    <row r="130" spans="1:20" ht="13.5" thickBot="1">
      <c r="A130" s="5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52"/>
      <c r="Q130" s="13"/>
      <c r="R130" s="13"/>
      <c r="S130" s="13"/>
      <c r="T130" s="13"/>
    </row>
    <row r="131" spans="1:20" ht="13.5" thickBot="1">
      <c r="A131" s="5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48" t="s">
        <v>191</v>
      </c>
      <c r="Q131" s="54">
        <f>Q129</f>
        <v>643470</v>
      </c>
      <c r="R131" s="54">
        <f>R129</f>
        <v>0</v>
      </c>
      <c r="S131" s="54">
        <f>S129</f>
        <v>643470</v>
      </c>
      <c r="T131" s="47"/>
    </row>
    <row r="132" spans="1:20" ht="13.5" thickBot="1">
      <c r="A132" s="55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48" t="s">
        <v>192</v>
      </c>
      <c r="Q132" s="54"/>
      <c r="R132" s="54"/>
      <c r="S132" s="54"/>
      <c r="T132" s="47"/>
    </row>
    <row r="133" spans="1:20" ht="12.75">
      <c r="A133" s="5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52"/>
      <c r="Q133" s="13"/>
      <c r="R133" s="13"/>
      <c r="S133" s="13"/>
      <c r="T133" s="13"/>
    </row>
    <row r="134" spans="1:20" ht="13.5" thickBot="1">
      <c r="A134" s="5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52"/>
      <c r="Q134" s="13"/>
      <c r="R134" s="13"/>
      <c r="S134" s="13"/>
      <c r="T134" s="13"/>
    </row>
    <row r="135" spans="1:21" ht="89.25" customHeight="1" thickBot="1">
      <c r="A135" s="14"/>
      <c r="B135" s="15"/>
      <c r="C135" s="16"/>
      <c r="D135" s="17"/>
      <c r="E135" s="17"/>
      <c r="F135" s="17"/>
      <c r="G135" s="18"/>
      <c r="H135" s="19"/>
      <c r="I135" s="19"/>
      <c r="J135" s="19"/>
      <c r="K135" s="20"/>
      <c r="L135" s="19"/>
      <c r="M135" s="19"/>
      <c r="N135" s="19"/>
      <c r="O135" s="21"/>
      <c r="P135" s="22" t="s">
        <v>372</v>
      </c>
      <c r="Q135" s="23" t="s">
        <v>402</v>
      </c>
      <c r="R135" s="24" t="s">
        <v>470</v>
      </c>
      <c r="S135" s="24" t="s">
        <v>469</v>
      </c>
      <c r="T135" s="25"/>
      <c r="U135" s="6"/>
    </row>
    <row r="136" spans="1:20" ht="45.75" thickBot="1">
      <c r="A136" s="26" t="s">
        <v>57</v>
      </c>
      <c r="B136" s="27" t="s">
        <v>243</v>
      </c>
      <c r="C136" s="28" t="s">
        <v>0</v>
      </c>
      <c r="D136" s="29" t="s">
        <v>248</v>
      </c>
      <c r="E136" s="29" t="s">
        <v>247</v>
      </c>
      <c r="F136" s="29" t="s">
        <v>246</v>
      </c>
      <c r="G136" s="30" t="s">
        <v>245</v>
      </c>
      <c r="H136" s="31" t="s">
        <v>264</v>
      </c>
      <c r="I136" s="31" t="s">
        <v>265</v>
      </c>
      <c r="J136" s="31" t="s">
        <v>266</v>
      </c>
      <c r="K136" s="32" t="s">
        <v>267</v>
      </c>
      <c r="L136" s="31" t="s">
        <v>1</v>
      </c>
      <c r="M136" s="31" t="s">
        <v>2</v>
      </c>
      <c r="N136" s="31" t="s">
        <v>3</v>
      </c>
      <c r="O136" s="33" t="s">
        <v>58</v>
      </c>
      <c r="P136" s="34" t="s">
        <v>319</v>
      </c>
      <c r="Q136" s="35">
        <v>2021</v>
      </c>
      <c r="R136" s="35">
        <v>2021</v>
      </c>
      <c r="S136" s="35">
        <v>2021</v>
      </c>
      <c r="T136" s="36" t="s">
        <v>53</v>
      </c>
    </row>
    <row r="137" spans="1:21" ht="45">
      <c r="A137" s="48">
        <v>62</v>
      </c>
      <c r="B137" s="44" t="s">
        <v>281</v>
      </c>
      <c r="C137" s="44" t="s">
        <v>216</v>
      </c>
      <c r="D137" s="45" t="s">
        <v>11</v>
      </c>
      <c r="E137" s="45" t="s">
        <v>8</v>
      </c>
      <c r="F137" s="45" t="s">
        <v>8</v>
      </c>
      <c r="G137" s="46"/>
      <c r="H137" s="47">
        <v>6</v>
      </c>
      <c r="I137" s="47">
        <v>3</v>
      </c>
      <c r="J137" s="47">
        <v>5</v>
      </c>
      <c r="K137" s="44" t="s">
        <v>19</v>
      </c>
      <c r="L137" s="47"/>
      <c r="M137" s="47"/>
      <c r="N137" s="44" t="s">
        <v>41</v>
      </c>
      <c r="O137" s="47">
        <v>41</v>
      </c>
      <c r="P137" s="48" t="s">
        <v>282</v>
      </c>
      <c r="Q137" s="42">
        <v>210</v>
      </c>
      <c r="R137" s="42"/>
      <c r="S137" s="42">
        <f>Q137+R137</f>
        <v>210</v>
      </c>
      <c r="T137" s="48" t="s">
        <v>426</v>
      </c>
      <c r="U137" s="7"/>
    </row>
    <row r="138" spans="1:21" ht="22.5">
      <c r="A138" s="48">
        <v>63</v>
      </c>
      <c r="B138" s="44" t="s">
        <v>281</v>
      </c>
      <c r="C138" s="44" t="s">
        <v>216</v>
      </c>
      <c r="D138" s="45" t="s">
        <v>11</v>
      </c>
      <c r="E138" s="45" t="s">
        <v>8</v>
      </c>
      <c r="F138" s="45" t="s">
        <v>8</v>
      </c>
      <c r="G138" s="46"/>
      <c r="H138" s="47" t="s">
        <v>14</v>
      </c>
      <c r="I138" s="47" t="s">
        <v>10</v>
      </c>
      <c r="J138" s="47" t="s">
        <v>18</v>
      </c>
      <c r="K138" s="44" t="s">
        <v>22</v>
      </c>
      <c r="L138" s="47" t="s">
        <v>5</v>
      </c>
      <c r="M138" s="47" t="s">
        <v>5</v>
      </c>
      <c r="N138" s="47"/>
      <c r="O138" s="47">
        <v>41</v>
      </c>
      <c r="P138" s="48" t="s">
        <v>126</v>
      </c>
      <c r="Q138" s="42">
        <v>50</v>
      </c>
      <c r="R138" s="42"/>
      <c r="S138" s="42">
        <f>Q138+R138</f>
        <v>50</v>
      </c>
      <c r="T138" s="48"/>
      <c r="U138" s="7"/>
    </row>
    <row r="139" spans="1:22" ht="66" customHeight="1">
      <c r="A139" s="48">
        <v>425</v>
      </c>
      <c r="B139" s="44" t="s">
        <v>281</v>
      </c>
      <c r="C139" s="84" t="s">
        <v>216</v>
      </c>
      <c r="D139" s="45" t="s">
        <v>49</v>
      </c>
      <c r="E139" s="45" t="s">
        <v>7</v>
      </c>
      <c r="F139" s="45" t="s">
        <v>40</v>
      </c>
      <c r="G139" s="46"/>
      <c r="H139" s="47" t="s">
        <v>14</v>
      </c>
      <c r="I139" s="47" t="s">
        <v>10</v>
      </c>
      <c r="J139" s="47" t="s">
        <v>12</v>
      </c>
      <c r="K139" s="44" t="s">
        <v>20</v>
      </c>
      <c r="L139" s="47" t="s">
        <v>5</v>
      </c>
      <c r="M139" s="47" t="s">
        <v>5</v>
      </c>
      <c r="N139" s="44" t="s">
        <v>5</v>
      </c>
      <c r="O139" s="47">
        <v>41</v>
      </c>
      <c r="P139" s="48" t="s">
        <v>263</v>
      </c>
      <c r="Q139" s="42">
        <v>6900</v>
      </c>
      <c r="R139" s="42"/>
      <c r="S139" s="42">
        <f>Q139+R139</f>
        <v>6900</v>
      </c>
      <c r="T139" s="49" t="s">
        <v>507</v>
      </c>
      <c r="U139" s="7"/>
      <c r="V139" s="6"/>
    </row>
    <row r="140" spans="1:20" ht="22.5">
      <c r="A140" s="48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50" t="s">
        <v>311</v>
      </c>
      <c r="Q140" s="51">
        <f>SUM(Q137:Q139)</f>
        <v>7160</v>
      </c>
      <c r="R140" s="51">
        <f>SUM(R137:R139)</f>
        <v>0</v>
      </c>
      <c r="S140" s="51">
        <f>SUM(S137:S139)</f>
        <v>7160</v>
      </c>
      <c r="T140" s="47"/>
    </row>
    <row r="141" spans="1:20" ht="13.5" thickBot="1">
      <c r="A141" s="5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52"/>
      <c r="Q141" s="13"/>
      <c r="R141" s="13"/>
      <c r="S141" s="13"/>
      <c r="T141" s="13"/>
    </row>
    <row r="142" spans="1:20" ht="13.5" thickBot="1">
      <c r="A142" s="5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48" t="s">
        <v>191</v>
      </c>
      <c r="Q142" s="54">
        <f>Q140</f>
        <v>7160</v>
      </c>
      <c r="R142" s="54">
        <f>R140</f>
        <v>0</v>
      </c>
      <c r="S142" s="54">
        <f>S140</f>
        <v>7160</v>
      </c>
      <c r="T142" s="47"/>
    </row>
    <row r="143" spans="1:20" ht="13.5" thickBot="1">
      <c r="A143" s="5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48" t="s">
        <v>192</v>
      </c>
      <c r="Q143" s="54"/>
      <c r="R143" s="54"/>
      <c r="S143" s="54"/>
      <c r="T143" s="47"/>
    </row>
    <row r="144" spans="1:20" ht="12.75">
      <c r="A144" s="5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2"/>
      <c r="Q144" s="13"/>
      <c r="R144" s="13"/>
      <c r="S144" s="13"/>
      <c r="T144" s="13"/>
    </row>
    <row r="145" spans="1:20" ht="13.5" thickBot="1">
      <c r="A145" s="5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2"/>
      <c r="Q145" s="13"/>
      <c r="R145" s="13"/>
      <c r="S145" s="13"/>
      <c r="T145" s="13"/>
    </row>
    <row r="146" spans="1:21" ht="86.25" customHeight="1" thickBot="1">
      <c r="A146" s="14"/>
      <c r="B146" s="15"/>
      <c r="C146" s="16"/>
      <c r="D146" s="17"/>
      <c r="E146" s="17"/>
      <c r="F146" s="17"/>
      <c r="G146" s="18"/>
      <c r="H146" s="19"/>
      <c r="I146" s="19"/>
      <c r="J146" s="19"/>
      <c r="K146" s="20"/>
      <c r="L146" s="19"/>
      <c r="M146" s="19"/>
      <c r="N146" s="19"/>
      <c r="O146" s="21"/>
      <c r="P146" s="22" t="s">
        <v>372</v>
      </c>
      <c r="Q146" s="23" t="s">
        <v>402</v>
      </c>
      <c r="R146" s="24" t="s">
        <v>470</v>
      </c>
      <c r="S146" s="24" t="s">
        <v>469</v>
      </c>
      <c r="T146" s="25"/>
      <c r="U146" s="6"/>
    </row>
    <row r="147" spans="1:20" ht="57" thickBot="1">
      <c r="A147" s="26" t="s">
        <v>57</v>
      </c>
      <c r="B147" s="27" t="s">
        <v>243</v>
      </c>
      <c r="C147" s="28" t="s">
        <v>0</v>
      </c>
      <c r="D147" s="29" t="s">
        <v>248</v>
      </c>
      <c r="E147" s="29" t="s">
        <v>247</v>
      </c>
      <c r="F147" s="29" t="s">
        <v>246</v>
      </c>
      <c r="G147" s="30" t="s">
        <v>245</v>
      </c>
      <c r="H147" s="31" t="s">
        <v>264</v>
      </c>
      <c r="I147" s="31" t="s">
        <v>265</v>
      </c>
      <c r="J147" s="31" t="s">
        <v>266</v>
      </c>
      <c r="K147" s="32" t="s">
        <v>267</v>
      </c>
      <c r="L147" s="31" t="s">
        <v>1</v>
      </c>
      <c r="M147" s="31" t="s">
        <v>2</v>
      </c>
      <c r="N147" s="31" t="s">
        <v>3</v>
      </c>
      <c r="O147" s="33" t="s">
        <v>58</v>
      </c>
      <c r="P147" s="34" t="s">
        <v>321</v>
      </c>
      <c r="Q147" s="35">
        <v>2021</v>
      </c>
      <c r="R147" s="35">
        <v>2021</v>
      </c>
      <c r="S147" s="35">
        <v>2021</v>
      </c>
      <c r="T147" s="36" t="s">
        <v>53</v>
      </c>
    </row>
    <row r="148" spans="1:22" ht="195.75" customHeight="1">
      <c r="A148" s="48">
        <v>143</v>
      </c>
      <c r="B148" s="44" t="s">
        <v>291</v>
      </c>
      <c r="C148" s="44" t="s">
        <v>216</v>
      </c>
      <c r="D148" s="45" t="s">
        <v>11</v>
      </c>
      <c r="E148" s="45" t="s">
        <v>6</v>
      </c>
      <c r="F148" s="45" t="s">
        <v>40</v>
      </c>
      <c r="G148" s="46" t="s">
        <v>5</v>
      </c>
      <c r="H148" s="47" t="s">
        <v>14</v>
      </c>
      <c r="I148" s="47" t="s">
        <v>15</v>
      </c>
      <c r="J148" s="47" t="s">
        <v>7</v>
      </c>
      <c r="K148" s="44" t="s">
        <v>19</v>
      </c>
      <c r="L148" s="47" t="s">
        <v>5</v>
      </c>
      <c r="M148" s="47" t="s">
        <v>5</v>
      </c>
      <c r="N148" s="47" t="s">
        <v>5</v>
      </c>
      <c r="O148" s="47">
        <v>41</v>
      </c>
      <c r="P148" s="48" t="s">
        <v>140</v>
      </c>
      <c r="Q148" s="42">
        <v>2230</v>
      </c>
      <c r="R148" s="42"/>
      <c r="S148" s="42">
        <f>Q148+R148</f>
        <v>2230</v>
      </c>
      <c r="T148" s="49" t="s">
        <v>508</v>
      </c>
      <c r="U148" s="7"/>
      <c r="V148" s="6"/>
    </row>
    <row r="149" spans="1:22" ht="22.5" hidden="1">
      <c r="A149" s="56">
        <v>253</v>
      </c>
      <c r="B149" s="57" t="s">
        <v>291</v>
      </c>
      <c r="C149" s="61" t="s">
        <v>351</v>
      </c>
      <c r="D149" s="59" t="s">
        <v>43</v>
      </c>
      <c r="E149" s="59" t="s">
        <v>15</v>
      </c>
      <c r="F149" s="59" t="s">
        <v>10</v>
      </c>
      <c r="G149" s="60" t="s">
        <v>5</v>
      </c>
      <c r="H149" s="61">
        <v>7</v>
      </c>
      <c r="I149" s="61">
        <v>2</v>
      </c>
      <c r="J149" s="61">
        <v>2</v>
      </c>
      <c r="K149" s="57" t="s">
        <v>19</v>
      </c>
      <c r="L149" s="61" t="s">
        <v>5</v>
      </c>
      <c r="M149" s="61" t="s">
        <v>5</v>
      </c>
      <c r="N149" s="82" t="s">
        <v>41</v>
      </c>
      <c r="O149" s="61">
        <v>43</v>
      </c>
      <c r="P149" s="56" t="s">
        <v>403</v>
      </c>
      <c r="Q149" s="42"/>
      <c r="R149" s="42"/>
      <c r="S149" s="42"/>
      <c r="T149" s="48"/>
      <c r="U149" s="7"/>
      <c r="V149" s="6"/>
    </row>
    <row r="150" spans="1:20" ht="22.5">
      <c r="A150" s="48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50" t="s">
        <v>311</v>
      </c>
      <c r="Q150" s="51">
        <f>SUM(Q148:Q149)</f>
        <v>2230</v>
      </c>
      <c r="R150" s="51">
        <f>SUM(R148:R149)</f>
        <v>0</v>
      </c>
      <c r="S150" s="51">
        <f>SUM(S148:S149)</f>
        <v>2230</v>
      </c>
      <c r="T150" s="47"/>
    </row>
    <row r="151" spans="1:20" ht="13.5" thickBot="1">
      <c r="A151" s="5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52"/>
      <c r="Q151" s="13"/>
      <c r="R151" s="13"/>
      <c r="S151" s="13"/>
      <c r="T151" s="13"/>
    </row>
    <row r="152" spans="1:20" ht="13.5" thickBot="1">
      <c r="A152" s="5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48" t="s">
        <v>191</v>
      </c>
      <c r="Q152" s="54">
        <f aca="true" t="shared" si="3" ref="Q152:S153">Q148</f>
        <v>2230</v>
      </c>
      <c r="R152" s="54">
        <f t="shared" si="3"/>
        <v>0</v>
      </c>
      <c r="S152" s="54">
        <f t="shared" si="3"/>
        <v>2230</v>
      </c>
      <c r="T152" s="47"/>
    </row>
    <row r="153" spans="1:20" ht="13.5" thickBot="1">
      <c r="A153" s="55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48" t="s">
        <v>192</v>
      </c>
      <c r="Q153" s="54">
        <f t="shared" si="3"/>
        <v>0</v>
      </c>
      <c r="R153" s="54">
        <f t="shared" si="3"/>
        <v>0</v>
      </c>
      <c r="S153" s="54">
        <f t="shared" si="3"/>
        <v>0</v>
      </c>
      <c r="T153" s="47"/>
    </row>
    <row r="154" spans="1:20" ht="12.75">
      <c r="A154" s="5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52"/>
      <c r="Q154" s="13"/>
      <c r="R154" s="13"/>
      <c r="S154" s="13"/>
      <c r="T154" s="13"/>
    </row>
    <row r="155" spans="1:20" ht="13.5" thickBot="1">
      <c r="A155" s="5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52"/>
      <c r="Q155" s="13"/>
      <c r="R155" s="13"/>
      <c r="S155" s="13"/>
      <c r="T155" s="13"/>
    </row>
    <row r="156" spans="1:21" ht="84" customHeight="1" thickBot="1">
      <c r="A156" s="14"/>
      <c r="B156" s="15"/>
      <c r="C156" s="16"/>
      <c r="D156" s="17"/>
      <c r="E156" s="17"/>
      <c r="F156" s="17"/>
      <c r="G156" s="18"/>
      <c r="H156" s="19"/>
      <c r="I156" s="19"/>
      <c r="J156" s="19"/>
      <c r="K156" s="20"/>
      <c r="L156" s="19"/>
      <c r="M156" s="19"/>
      <c r="N156" s="19"/>
      <c r="O156" s="21"/>
      <c r="P156" s="22" t="s">
        <v>372</v>
      </c>
      <c r="Q156" s="23" t="s">
        <v>402</v>
      </c>
      <c r="R156" s="24" t="s">
        <v>470</v>
      </c>
      <c r="S156" s="24" t="s">
        <v>469</v>
      </c>
      <c r="T156" s="25"/>
      <c r="U156" s="6"/>
    </row>
    <row r="157" spans="1:20" ht="45.75" thickBot="1">
      <c r="A157" s="26" t="s">
        <v>57</v>
      </c>
      <c r="B157" s="27" t="s">
        <v>243</v>
      </c>
      <c r="C157" s="28" t="s">
        <v>0</v>
      </c>
      <c r="D157" s="29" t="s">
        <v>248</v>
      </c>
      <c r="E157" s="29" t="s">
        <v>247</v>
      </c>
      <c r="F157" s="29" t="s">
        <v>246</v>
      </c>
      <c r="G157" s="30" t="s">
        <v>245</v>
      </c>
      <c r="H157" s="31" t="s">
        <v>264</v>
      </c>
      <c r="I157" s="31" t="s">
        <v>265</v>
      </c>
      <c r="J157" s="31" t="s">
        <v>266</v>
      </c>
      <c r="K157" s="32" t="s">
        <v>267</v>
      </c>
      <c r="L157" s="31" t="s">
        <v>1</v>
      </c>
      <c r="M157" s="31" t="s">
        <v>2</v>
      </c>
      <c r="N157" s="31" t="s">
        <v>3</v>
      </c>
      <c r="O157" s="33" t="s">
        <v>58</v>
      </c>
      <c r="P157" s="34" t="s">
        <v>334</v>
      </c>
      <c r="Q157" s="35">
        <v>2021</v>
      </c>
      <c r="R157" s="35">
        <v>2021</v>
      </c>
      <c r="S157" s="35">
        <v>2021</v>
      </c>
      <c r="T157" s="36" t="s">
        <v>53</v>
      </c>
    </row>
    <row r="158" spans="1:21" ht="150" customHeight="1">
      <c r="A158" s="48">
        <v>97</v>
      </c>
      <c r="B158" s="44" t="s">
        <v>286</v>
      </c>
      <c r="C158" s="44" t="s">
        <v>216</v>
      </c>
      <c r="D158" s="45" t="s">
        <v>11</v>
      </c>
      <c r="E158" s="45" t="s">
        <v>8</v>
      </c>
      <c r="F158" s="45" t="s">
        <v>8</v>
      </c>
      <c r="G158" s="46"/>
      <c r="H158" s="47" t="s">
        <v>14</v>
      </c>
      <c r="I158" s="47" t="s">
        <v>10</v>
      </c>
      <c r="J158" s="47" t="s">
        <v>12</v>
      </c>
      <c r="K158" s="44" t="s">
        <v>9</v>
      </c>
      <c r="L158" s="47" t="s">
        <v>5</v>
      </c>
      <c r="M158" s="47" t="s">
        <v>5</v>
      </c>
      <c r="N158" s="47" t="s">
        <v>14</v>
      </c>
      <c r="O158" s="47">
        <v>41</v>
      </c>
      <c r="P158" s="48" t="s">
        <v>349</v>
      </c>
      <c r="Q158" s="42">
        <v>5950</v>
      </c>
      <c r="R158" s="42"/>
      <c r="S158" s="42">
        <f aca="true" t="shared" si="4" ref="S158:S163">Q158+R158</f>
        <v>5950</v>
      </c>
      <c r="T158" s="48" t="s">
        <v>551</v>
      </c>
      <c r="U158" s="7"/>
    </row>
    <row r="159" spans="1:21" ht="146.25">
      <c r="A159" s="37">
        <v>150</v>
      </c>
      <c r="B159" s="38" t="s">
        <v>286</v>
      </c>
      <c r="C159" s="44" t="s">
        <v>216</v>
      </c>
      <c r="D159" s="39" t="s">
        <v>41</v>
      </c>
      <c r="E159" s="39" t="s">
        <v>7</v>
      </c>
      <c r="F159" s="39" t="s">
        <v>40</v>
      </c>
      <c r="G159" s="40" t="s">
        <v>5</v>
      </c>
      <c r="H159" s="37" t="s">
        <v>464</v>
      </c>
      <c r="I159" s="37" t="s">
        <v>465</v>
      </c>
      <c r="J159" s="37" t="s">
        <v>466</v>
      </c>
      <c r="K159" s="85" t="s">
        <v>467</v>
      </c>
      <c r="L159" s="41" t="s">
        <v>5</v>
      </c>
      <c r="M159" s="41" t="s">
        <v>5</v>
      </c>
      <c r="N159" s="41" t="s">
        <v>5</v>
      </c>
      <c r="O159" s="41">
        <v>41</v>
      </c>
      <c r="P159" s="37" t="s">
        <v>463</v>
      </c>
      <c r="Q159" s="42">
        <v>103280</v>
      </c>
      <c r="R159" s="42"/>
      <c r="S159" s="42">
        <f t="shared" si="4"/>
        <v>103280</v>
      </c>
      <c r="T159" s="85" t="s">
        <v>509</v>
      </c>
      <c r="U159" s="7"/>
    </row>
    <row r="160" spans="1:22" ht="22.5">
      <c r="A160" s="37">
        <v>154</v>
      </c>
      <c r="B160" s="38" t="s">
        <v>286</v>
      </c>
      <c r="C160" s="44" t="s">
        <v>216</v>
      </c>
      <c r="D160" s="39" t="s">
        <v>42</v>
      </c>
      <c r="E160" s="39" t="s">
        <v>7</v>
      </c>
      <c r="F160" s="39" t="s">
        <v>40</v>
      </c>
      <c r="G160" s="40" t="s">
        <v>5</v>
      </c>
      <c r="H160" s="41" t="s">
        <v>14</v>
      </c>
      <c r="I160" s="41" t="s">
        <v>10</v>
      </c>
      <c r="J160" s="41" t="s">
        <v>7</v>
      </c>
      <c r="K160" s="38" t="s">
        <v>13</v>
      </c>
      <c r="L160" s="41" t="s">
        <v>5</v>
      </c>
      <c r="M160" s="41">
        <v>1</v>
      </c>
      <c r="N160" s="41">
        <v>1</v>
      </c>
      <c r="O160" s="41">
        <v>41</v>
      </c>
      <c r="P160" s="37" t="s">
        <v>141</v>
      </c>
      <c r="Q160" s="42">
        <v>570</v>
      </c>
      <c r="R160" s="42"/>
      <c r="S160" s="42">
        <f t="shared" si="4"/>
        <v>570</v>
      </c>
      <c r="T160" s="37"/>
      <c r="U160" s="7"/>
      <c r="V160" s="6"/>
    </row>
    <row r="161" spans="1:22" ht="56.25">
      <c r="A161" s="48">
        <v>155</v>
      </c>
      <c r="B161" s="38" t="s">
        <v>286</v>
      </c>
      <c r="C161" s="44" t="s">
        <v>216</v>
      </c>
      <c r="D161" s="45" t="s">
        <v>42</v>
      </c>
      <c r="E161" s="45" t="s">
        <v>7</v>
      </c>
      <c r="F161" s="45" t="s">
        <v>40</v>
      </c>
      <c r="G161" s="46" t="s">
        <v>5</v>
      </c>
      <c r="H161" s="47" t="s">
        <v>14</v>
      </c>
      <c r="I161" s="47" t="s">
        <v>10</v>
      </c>
      <c r="J161" s="47" t="s">
        <v>7</v>
      </c>
      <c r="K161" s="44" t="s">
        <v>13</v>
      </c>
      <c r="L161" s="47" t="s">
        <v>5</v>
      </c>
      <c r="M161" s="47">
        <v>2</v>
      </c>
      <c r="N161" s="47">
        <v>1</v>
      </c>
      <c r="O161" s="41">
        <v>41</v>
      </c>
      <c r="P161" s="48" t="s">
        <v>145</v>
      </c>
      <c r="Q161" s="42">
        <v>2100</v>
      </c>
      <c r="R161" s="42"/>
      <c r="S161" s="42">
        <f t="shared" si="4"/>
        <v>2100</v>
      </c>
      <c r="T161" s="37" t="s">
        <v>510</v>
      </c>
      <c r="U161" s="7"/>
      <c r="V161" s="6"/>
    </row>
    <row r="162" spans="1:21" ht="12.75">
      <c r="A162" s="48">
        <v>156</v>
      </c>
      <c r="B162" s="38" t="s">
        <v>286</v>
      </c>
      <c r="C162" s="44" t="s">
        <v>216</v>
      </c>
      <c r="D162" s="45" t="s">
        <v>42</v>
      </c>
      <c r="E162" s="45" t="s">
        <v>7</v>
      </c>
      <c r="F162" s="45" t="s">
        <v>40</v>
      </c>
      <c r="G162" s="46" t="s">
        <v>5</v>
      </c>
      <c r="H162" s="47" t="s">
        <v>14</v>
      </c>
      <c r="I162" s="47" t="s">
        <v>10</v>
      </c>
      <c r="J162" s="47" t="s">
        <v>7</v>
      </c>
      <c r="K162" s="44" t="s">
        <v>19</v>
      </c>
      <c r="L162" s="47" t="s">
        <v>5</v>
      </c>
      <c r="M162" s="47" t="s">
        <v>5</v>
      </c>
      <c r="N162" s="47" t="s">
        <v>5</v>
      </c>
      <c r="O162" s="41">
        <v>41</v>
      </c>
      <c r="P162" s="48" t="s">
        <v>144</v>
      </c>
      <c r="Q162" s="42">
        <v>880</v>
      </c>
      <c r="R162" s="42"/>
      <c r="S162" s="42">
        <f t="shared" si="4"/>
        <v>880</v>
      </c>
      <c r="T162" s="48"/>
      <c r="U162" s="7"/>
    </row>
    <row r="163" spans="1:21" ht="56.25">
      <c r="A163" s="48">
        <v>157</v>
      </c>
      <c r="B163" s="38" t="s">
        <v>286</v>
      </c>
      <c r="C163" s="44" t="s">
        <v>216</v>
      </c>
      <c r="D163" s="45" t="s">
        <v>42</v>
      </c>
      <c r="E163" s="45" t="s">
        <v>7</v>
      </c>
      <c r="F163" s="45" t="s">
        <v>40</v>
      </c>
      <c r="G163" s="46" t="s">
        <v>5</v>
      </c>
      <c r="H163" s="47" t="s">
        <v>14</v>
      </c>
      <c r="I163" s="47" t="s">
        <v>10</v>
      </c>
      <c r="J163" s="47" t="s">
        <v>7</v>
      </c>
      <c r="K163" s="44" t="s">
        <v>20</v>
      </c>
      <c r="L163" s="47" t="s">
        <v>5</v>
      </c>
      <c r="M163" s="47" t="s">
        <v>5</v>
      </c>
      <c r="N163" s="47" t="s">
        <v>5</v>
      </c>
      <c r="O163" s="41">
        <v>41</v>
      </c>
      <c r="P163" s="48" t="s">
        <v>142</v>
      </c>
      <c r="Q163" s="42">
        <v>250</v>
      </c>
      <c r="R163" s="42"/>
      <c r="S163" s="42">
        <f t="shared" si="4"/>
        <v>250</v>
      </c>
      <c r="T163" s="48" t="s">
        <v>441</v>
      </c>
      <c r="U163" s="7"/>
    </row>
    <row r="164" spans="1:21" ht="22.5" hidden="1">
      <c r="A164" s="48">
        <v>158</v>
      </c>
      <c r="B164" s="38" t="s">
        <v>286</v>
      </c>
      <c r="C164" s="44" t="s">
        <v>216</v>
      </c>
      <c r="D164" s="45" t="s">
        <v>42</v>
      </c>
      <c r="E164" s="45" t="s">
        <v>7</v>
      </c>
      <c r="F164" s="45" t="s">
        <v>40</v>
      </c>
      <c r="G164" s="46" t="s">
        <v>5</v>
      </c>
      <c r="H164" s="47" t="s">
        <v>14</v>
      </c>
      <c r="I164" s="47" t="s">
        <v>10</v>
      </c>
      <c r="J164" s="47" t="s">
        <v>10</v>
      </c>
      <c r="K164" s="44" t="s">
        <v>27</v>
      </c>
      <c r="L164" s="47" t="s">
        <v>5</v>
      </c>
      <c r="M164" s="47" t="s">
        <v>5</v>
      </c>
      <c r="N164" s="47" t="s">
        <v>5</v>
      </c>
      <c r="O164" s="41">
        <v>41</v>
      </c>
      <c r="P164" s="48" t="s">
        <v>143</v>
      </c>
      <c r="Q164" s="42"/>
      <c r="R164" s="42"/>
      <c r="S164" s="42"/>
      <c r="T164" s="48"/>
      <c r="U164" s="7"/>
    </row>
    <row r="165" spans="1:24" ht="120.75" customHeight="1">
      <c r="A165" s="48">
        <v>161</v>
      </c>
      <c r="B165" s="38" t="s">
        <v>286</v>
      </c>
      <c r="C165" s="44" t="s">
        <v>216</v>
      </c>
      <c r="D165" s="45" t="s">
        <v>42</v>
      </c>
      <c r="E165" s="45" t="s">
        <v>7</v>
      </c>
      <c r="F165" s="45" t="s">
        <v>40</v>
      </c>
      <c r="G165" s="46" t="s">
        <v>5</v>
      </c>
      <c r="H165" s="47" t="s">
        <v>14</v>
      </c>
      <c r="I165" s="47" t="s">
        <v>10</v>
      </c>
      <c r="J165" s="47" t="s">
        <v>10</v>
      </c>
      <c r="K165" s="44" t="s">
        <v>24</v>
      </c>
      <c r="L165" s="47" t="s">
        <v>5</v>
      </c>
      <c r="M165" s="47" t="s">
        <v>5</v>
      </c>
      <c r="N165" s="47">
        <v>1</v>
      </c>
      <c r="O165" s="41">
        <v>41</v>
      </c>
      <c r="P165" s="86" t="s">
        <v>146</v>
      </c>
      <c r="Q165" s="42">
        <v>3800</v>
      </c>
      <c r="R165" s="42"/>
      <c r="S165" s="42">
        <f aca="true" t="shared" si="5" ref="S165:S173">Q165+R165</f>
        <v>3800</v>
      </c>
      <c r="T165" s="37" t="s">
        <v>511</v>
      </c>
      <c r="U165" s="7"/>
      <c r="V165" s="6"/>
      <c r="X165" s="6"/>
    </row>
    <row r="166" spans="1:21" ht="78" customHeight="1">
      <c r="A166" s="48">
        <v>162</v>
      </c>
      <c r="B166" s="38" t="s">
        <v>286</v>
      </c>
      <c r="C166" s="44" t="s">
        <v>216</v>
      </c>
      <c r="D166" s="45" t="s">
        <v>42</v>
      </c>
      <c r="E166" s="45" t="s">
        <v>7</v>
      </c>
      <c r="F166" s="45" t="s">
        <v>40</v>
      </c>
      <c r="G166" s="46" t="s">
        <v>5</v>
      </c>
      <c r="H166" s="47" t="s">
        <v>14</v>
      </c>
      <c r="I166" s="47" t="s">
        <v>10</v>
      </c>
      <c r="J166" s="47" t="s">
        <v>10</v>
      </c>
      <c r="K166" s="44" t="s">
        <v>29</v>
      </c>
      <c r="L166" s="47" t="s">
        <v>5</v>
      </c>
      <c r="M166" s="47" t="s">
        <v>5</v>
      </c>
      <c r="N166" s="47" t="s">
        <v>5</v>
      </c>
      <c r="O166" s="41">
        <v>41</v>
      </c>
      <c r="P166" s="86" t="s">
        <v>147</v>
      </c>
      <c r="Q166" s="42">
        <v>1300</v>
      </c>
      <c r="R166" s="42"/>
      <c r="S166" s="42">
        <f t="shared" si="5"/>
        <v>1300</v>
      </c>
      <c r="T166" s="48" t="s">
        <v>512</v>
      </c>
      <c r="U166" s="7"/>
    </row>
    <row r="167" spans="1:21" ht="22.5">
      <c r="A167" s="48">
        <v>163</v>
      </c>
      <c r="B167" s="38" t="s">
        <v>286</v>
      </c>
      <c r="C167" s="44" t="s">
        <v>216</v>
      </c>
      <c r="D167" s="45" t="s">
        <v>42</v>
      </c>
      <c r="E167" s="45" t="s">
        <v>7</v>
      </c>
      <c r="F167" s="45" t="s">
        <v>40</v>
      </c>
      <c r="G167" s="46" t="s">
        <v>5</v>
      </c>
      <c r="H167" s="47" t="s">
        <v>14</v>
      </c>
      <c r="I167" s="47" t="s">
        <v>10</v>
      </c>
      <c r="J167" s="47" t="s">
        <v>10</v>
      </c>
      <c r="K167" s="44" t="s">
        <v>31</v>
      </c>
      <c r="L167" s="47" t="s">
        <v>5</v>
      </c>
      <c r="M167" s="47" t="s">
        <v>5</v>
      </c>
      <c r="N167" s="47" t="s">
        <v>5</v>
      </c>
      <c r="O167" s="41">
        <v>41</v>
      </c>
      <c r="P167" s="48" t="s">
        <v>148</v>
      </c>
      <c r="Q167" s="42">
        <v>0</v>
      </c>
      <c r="R167" s="42"/>
      <c r="S167" s="42">
        <f t="shared" si="5"/>
        <v>0</v>
      </c>
      <c r="T167" s="37"/>
      <c r="U167" s="7"/>
    </row>
    <row r="168" spans="1:21" ht="80.25" customHeight="1">
      <c r="A168" s="48">
        <v>164</v>
      </c>
      <c r="B168" s="38" t="s">
        <v>286</v>
      </c>
      <c r="C168" s="44" t="s">
        <v>216</v>
      </c>
      <c r="D168" s="45" t="s">
        <v>42</v>
      </c>
      <c r="E168" s="45" t="s">
        <v>7</v>
      </c>
      <c r="F168" s="45" t="s">
        <v>40</v>
      </c>
      <c r="G168" s="46" t="s">
        <v>5</v>
      </c>
      <c r="H168" s="47" t="s">
        <v>14</v>
      </c>
      <c r="I168" s="47" t="s">
        <v>10</v>
      </c>
      <c r="J168" s="47" t="s">
        <v>15</v>
      </c>
      <c r="K168" s="44" t="s">
        <v>13</v>
      </c>
      <c r="L168" s="47" t="s">
        <v>5</v>
      </c>
      <c r="M168" s="47" t="s">
        <v>5</v>
      </c>
      <c r="N168" s="47">
        <v>1</v>
      </c>
      <c r="O168" s="41">
        <v>41</v>
      </c>
      <c r="P168" s="48" t="s">
        <v>149</v>
      </c>
      <c r="Q168" s="42">
        <v>390</v>
      </c>
      <c r="R168" s="42"/>
      <c r="S168" s="42">
        <f t="shared" si="5"/>
        <v>390</v>
      </c>
      <c r="T168" s="48" t="s">
        <v>512</v>
      </c>
      <c r="U168" s="7"/>
    </row>
    <row r="169" spans="1:21" ht="22.5">
      <c r="A169" s="48">
        <v>165</v>
      </c>
      <c r="B169" s="38" t="s">
        <v>286</v>
      </c>
      <c r="C169" s="44" t="s">
        <v>216</v>
      </c>
      <c r="D169" s="45" t="s">
        <v>42</v>
      </c>
      <c r="E169" s="45" t="s">
        <v>7</v>
      </c>
      <c r="F169" s="45" t="s">
        <v>40</v>
      </c>
      <c r="G169" s="46" t="s">
        <v>5</v>
      </c>
      <c r="H169" s="47" t="s">
        <v>14</v>
      </c>
      <c r="I169" s="47" t="s">
        <v>10</v>
      </c>
      <c r="J169" s="47" t="s">
        <v>15</v>
      </c>
      <c r="K169" s="44" t="s">
        <v>13</v>
      </c>
      <c r="L169" s="47" t="s">
        <v>5</v>
      </c>
      <c r="M169" s="47" t="s">
        <v>5</v>
      </c>
      <c r="N169" s="47">
        <v>2</v>
      </c>
      <c r="O169" s="41">
        <v>41</v>
      </c>
      <c r="P169" s="48" t="s">
        <v>157</v>
      </c>
      <c r="Q169" s="42">
        <v>0</v>
      </c>
      <c r="R169" s="42"/>
      <c r="S169" s="42">
        <f t="shared" si="5"/>
        <v>0</v>
      </c>
      <c r="T169" s="37"/>
      <c r="U169" s="7"/>
    </row>
    <row r="170" spans="1:21" ht="90" customHeight="1">
      <c r="A170" s="48">
        <v>166</v>
      </c>
      <c r="B170" s="38" t="s">
        <v>286</v>
      </c>
      <c r="C170" s="44" t="s">
        <v>216</v>
      </c>
      <c r="D170" s="45" t="s">
        <v>42</v>
      </c>
      <c r="E170" s="45" t="s">
        <v>7</v>
      </c>
      <c r="F170" s="45" t="s">
        <v>40</v>
      </c>
      <c r="G170" s="46" t="s">
        <v>5</v>
      </c>
      <c r="H170" s="47" t="s">
        <v>14</v>
      </c>
      <c r="I170" s="47" t="s">
        <v>10</v>
      </c>
      <c r="J170" s="47" t="s">
        <v>15</v>
      </c>
      <c r="K170" s="44" t="s">
        <v>19</v>
      </c>
      <c r="L170" s="47" t="s">
        <v>5</v>
      </c>
      <c r="M170" s="47" t="s">
        <v>5</v>
      </c>
      <c r="N170" s="47">
        <v>1</v>
      </c>
      <c r="O170" s="41">
        <v>41</v>
      </c>
      <c r="P170" s="48" t="s">
        <v>156</v>
      </c>
      <c r="Q170" s="42">
        <v>0</v>
      </c>
      <c r="R170" s="42"/>
      <c r="S170" s="42">
        <f t="shared" si="5"/>
        <v>0</v>
      </c>
      <c r="T170" s="48"/>
      <c r="U170" s="7"/>
    </row>
    <row r="171" spans="1:21" ht="22.5">
      <c r="A171" s="48">
        <v>167</v>
      </c>
      <c r="B171" s="38" t="s">
        <v>286</v>
      </c>
      <c r="C171" s="44" t="s">
        <v>216</v>
      </c>
      <c r="D171" s="45" t="s">
        <v>42</v>
      </c>
      <c r="E171" s="45" t="s">
        <v>7</v>
      </c>
      <c r="F171" s="45" t="s">
        <v>40</v>
      </c>
      <c r="G171" s="46" t="s">
        <v>5</v>
      </c>
      <c r="H171" s="47" t="s">
        <v>14</v>
      </c>
      <c r="I171" s="47" t="s">
        <v>10</v>
      </c>
      <c r="J171" s="47" t="s">
        <v>15</v>
      </c>
      <c r="K171" s="44" t="s">
        <v>19</v>
      </c>
      <c r="L171" s="47" t="s">
        <v>5</v>
      </c>
      <c r="M171" s="47" t="s">
        <v>5</v>
      </c>
      <c r="N171" s="47">
        <v>2</v>
      </c>
      <c r="O171" s="41">
        <v>41</v>
      </c>
      <c r="P171" s="48" t="s">
        <v>155</v>
      </c>
      <c r="Q171" s="42">
        <v>0</v>
      </c>
      <c r="R171" s="42"/>
      <c r="S171" s="42">
        <f t="shared" si="5"/>
        <v>0</v>
      </c>
      <c r="T171" s="37"/>
      <c r="U171" s="7"/>
    </row>
    <row r="172" spans="1:21" ht="93" customHeight="1">
      <c r="A172" s="48">
        <v>168</v>
      </c>
      <c r="B172" s="38" t="s">
        <v>286</v>
      </c>
      <c r="C172" s="44" t="s">
        <v>216</v>
      </c>
      <c r="D172" s="45" t="s">
        <v>42</v>
      </c>
      <c r="E172" s="45" t="s">
        <v>7</v>
      </c>
      <c r="F172" s="45" t="s">
        <v>40</v>
      </c>
      <c r="G172" s="46" t="s">
        <v>5</v>
      </c>
      <c r="H172" s="47" t="s">
        <v>14</v>
      </c>
      <c r="I172" s="47" t="s">
        <v>10</v>
      </c>
      <c r="J172" s="47" t="s">
        <v>15</v>
      </c>
      <c r="K172" s="44" t="s">
        <v>20</v>
      </c>
      <c r="L172" s="47" t="s">
        <v>5</v>
      </c>
      <c r="M172" s="47" t="s">
        <v>5</v>
      </c>
      <c r="N172" s="47"/>
      <c r="O172" s="41">
        <v>41</v>
      </c>
      <c r="P172" s="48" t="s">
        <v>154</v>
      </c>
      <c r="Q172" s="42">
        <v>280</v>
      </c>
      <c r="R172" s="42"/>
      <c r="S172" s="42">
        <f t="shared" si="5"/>
        <v>280</v>
      </c>
      <c r="T172" s="63"/>
      <c r="U172" s="7"/>
    </row>
    <row r="173" spans="1:21" ht="110.25" customHeight="1">
      <c r="A173" s="48">
        <v>169</v>
      </c>
      <c r="B173" s="38" t="s">
        <v>286</v>
      </c>
      <c r="C173" s="44" t="s">
        <v>216</v>
      </c>
      <c r="D173" s="45" t="s">
        <v>42</v>
      </c>
      <c r="E173" s="45" t="s">
        <v>7</v>
      </c>
      <c r="F173" s="45" t="s">
        <v>40</v>
      </c>
      <c r="G173" s="46" t="s">
        <v>5</v>
      </c>
      <c r="H173" s="47" t="s">
        <v>14</v>
      </c>
      <c r="I173" s="47" t="s">
        <v>10</v>
      </c>
      <c r="J173" s="47" t="s">
        <v>18</v>
      </c>
      <c r="K173" s="44" t="s">
        <v>9</v>
      </c>
      <c r="L173" s="47" t="s">
        <v>5</v>
      </c>
      <c r="M173" s="47" t="s">
        <v>5</v>
      </c>
      <c r="N173" s="47" t="s">
        <v>5</v>
      </c>
      <c r="O173" s="41">
        <v>41</v>
      </c>
      <c r="P173" s="48" t="s">
        <v>153</v>
      </c>
      <c r="Q173" s="42">
        <v>2540</v>
      </c>
      <c r="R173" s="42"/>
      <c r="S173" s="42">
        <f t="shared" si="5"/>
        <v>2540</v>
      </c>
      <c r="T173" s="48" t="s">
        <v>513</v>
      </c>
      <c r="U173" s="7"/>
    </row>
    <row r="174" spans="1:21" ht="22.5" hidden="1">
      <c r="A174" s="48">
        <v>170</v>
      </c>
      <c r="B174" s="38" t="s">
        <v>286</v>
      </c>
      <c r="C174" s="44" t="s">
        <v>216</v>
      </c>
      <c r="D174" s="45" t="s">
        <v>42</v>
      </c>
      <c r="E174" s="45" t="s">
        <v>7</v>
      </c>
      <c r="F174" s="45" t="s">
        <v>40</v>
      </c>
      <c r="G174" s="46" t="s">
        <v>5</v>
      </c>
      <c r="H174" s="47" t="s">
        <v>14</v>
      </c>
      <c r="I174" s="47" t="s">
        <v>10</v>
      </c>
      <c r="J174" s="47" t="s">
        <v>18</v>
      </c>
      <c r="K174" s="44" t="s">
        <v>27</v>
      </c>
      <c r="L174" s="47" t="s">
        <v>5</v>
      </c>
      <c r="M174" s="47" t="s">
        <v>5</v>
      </c>
      <c r="N174" s="47"/>
      <c r="O174" s="41">
        <v>41</v>
      </c>
      <c r="P174" s="48" t="s">
        <v>152</v>
      </c>
      <c r="Q174" s="42"/>
      <c r="R174" s="42"/>
      <c r="S174" s="42"/>
      <c r="T174" s="48" t="s">
        <v>307</v>
      </c>
      <c r="U174" s="7"/>
    </row>
    <row r="175" spans="1:21" ht="87" customHeight="1">
      <c r="A175" s="48">
        <v>171</v>
      </c>
      <c r="B175" s="38" t="s">
        <v>286</v>
      </c>
      <c r="C175" s="44" t="s">
        <v>216</v>
      </c>
      <c r="D175" s="45" t="s">
        <v>42</v>
      </c>
      <c r="E175" s="45" t="s">
        <v>7</v>
      </c>
      <c r="F175" s="45" t="s">
        <v>40</v>
      </c>
      <c r="G175" s="46"/>
      <c r="H175" s="47">
        <v>6</v>
      </c>
      <c r="I175" s="47">
        <v>3</v>
      </c>
      <c r="J175" s="47">
        <v>7</v>
      </c>
      <c r="K175" s="44" t="s">
        <v>13</v>
      </c>
      <c r="L175" s="47"/>
      <c r="M175" s="47"/>
      <c r="N175" s="47"/>
      <c r="O175" s="41">
        <v>41</v>
      </c>
      <c r="P175" s="48" t="s">
        <v>150</v>
      </c>
      <c r="Q175" s="42">
        <v>280</v>
      </c>
      <c r="R175" s="42"/>
      <c r="S175" s="42">
        <f>Q175+R175</f>
        <v>280</v>
      </c>
      <c r="T175" s="48" t="s">
        <v>514</v>
      </c>
      <c r="U175" s="7"/>
    </row>
    <row r="176" spans="1:21" ht="65.25" customHeight="1">
      <c r="A176" s="48">
        <v>172</v>
      </c>
      <c r="B176" s="38" t="s">
        <v>286</v>
      </c>
      <c r="C176" s="44" t="s">
        <v>216</v>
      </c>
      <c r="D176" s="45" t="s">
        <v>42</v>
      </c>
      <c r="E176" s="45" t="s">
        <v>7</v>
      </c>
      <c r="F176" s="45" t="s">
        <v>40</v>
      </c>
      <c r="G176" s="46" t="s">
        <v>5</v>
      </c>
      <c r="H176" s="47" t="s">
        <v>14</v>
      </c>
      <c r="I176" s="47" t="s">
        <v>10</v>
      </c>
      <c r="J176" s="47" t="s">
        <v>12</v>
      </c>
      <c r="K176" s="44" t="s">
        <v>19</v>
      </c>
      <c r="L176" s="47" t="s">
        <v>5</v>
      </c>
      <c r="M176" s="47" t="s">
        <v>5</v>
      </c>
      <c r="N176" s="47" t="s">
        <v>5</v>
      </c>
      <c r="O176" s="41">
        <v>41</v>
      </c>
      <c r="P176" s="48" t="s">
        <v>151</v>
      </c>
      <c r="Q176" s="42">
        <v>0</v>
      </c>
      <c r="R176" s="42"/>
      <c r="S176" s="42">
        <f>Q176+R176</f>
        <v>0</v>
      </c>
      <c r="T176" s="37"/>
      <c r="U176" s="7"/>
    </row>
    <row r="177" spans="1:22" ht="22.5">
      <c r="A177" s="48">
        <v>173</v>
      </c>
      <c r="B177" s="38" t="s">
        <v>286</v>
      </c>
      <c r="C177" s="44" t="s">
        <v>216</v>
      </c>
      <c r="D177" s="45" t="s">
        <v>42</v>
      </c>
      <c r="E177" s="45" t="s">
        <v>7</v>
      </c>
      <c r="F177" s="45" t="s">
        <v>40</v>
      </c>
      <c r="G177" s="46"/>
      <c r="H177" s="47">
        <v>6</v>
      </c>
      <c r="I177" s="47">
        <v>3</v>
      </c>
      <c r="J177" s="47">
        <v>7</v>
      </c>
      <c r="K177" s="44" t="s">
        <v>22</v>
      </c>
      <c r="L177" s="47"/>
      <c r="M177" s="47"/>
      <c r="N177" s="47"/>
      <c r="O177" s="47">
        <v>41</v>
      </c>
      <c r="P177" s="48" t="s">
        <v>158</v>
      </c>
      <c r="Q177" s="42">
        <v>0</v>
      </c>
      <c r="R177" s="42"/>
      <c r="S177" s="42">
        <f>Q177+R177</f>
        <v>0</v>
      </c>
      <c r="T177" s="48" t="s">
        <v>515</v>
      </c>
      <c r="U177" s="7"/>
      <c r="V177" s="6"/>
    </row>
    <row r="178" spans="1:21" ht="33" customHeight="1" hidden="1">
      <c r="A178" s="64">
        <v>176</v>
      </c>
      <c r="B178" s="38" t="s">
        <v>286</v>
      </c>
      <c r="C178" s="44" t="s">
        <v>216</v>
      </c>
      <c r="D178" s="87" t="s">
        <v>42</v>
      </c>
      <c r="E178" s="87" t="s">
        <v>7</v>
      </c>
      <c r="F178" s="87" t="s">
        <v>40</v>
      </c>
      <c r="G178" s="88"/>
      <c r="H178" s="89">
        <v>6</v>
      </c>
      <c r="I178" s="89">
        <v>3</v>
      </c>
      <c r="J178" s="89">
        <v>7</v>
      </c>
      <c r="K178" s="90" t="s">
        <v>33</v>
      </c>
      <c r="L178" s="89"/>
      <c r="M178" s="89"/>
      <c r="N178" s="90" t="s">
        <v>11</v>
      </c>
      <c r="O178" s="89">
        <v>41</v>
      </c>
      <c r="P178" s="91" t="s">
        <v>217</v>
      </c>
      <c r="Q178" s="54"/>
      <c r="R178" s="54"/>
      <c r="S178" s="54"/>
      <c r="T178" s="91"/>
      <c r="U178" s="7"/>
    </row>
    <row r="179" spans="1:22" ht="56.25">
      <c r="A179" s="56">
        <v>197</v>
      </c>
      <c r="B179" s="92" t="s">
        <v>286</v>
      </c>
      <c r="C179" s="58" t="s">
        <v>216</v>
      </c>
      <c r="D179" s="59" t="s">
        <v>11</v>
      </c>
      <c r="E179" s="59" t="s">
        <v>8</v>
      </c>
      <c r="F179" s="59" t="s">
        <v>8</v>
      </c>
      <c r="G179" s="60"/>
      <c r="H179" s="61">
        <v>7</v>
      </c>
      <c r="I179" s="61">
        <v>1</v>
      </c>
      <c r="J179" s="61">
        <v>3</v>
      </c>
      <c r="K179" s="57" t="s">
        <v>9</v>
      </c>
      <c r="L179" s="61"/>
      <c r="M179" s="61"/>
      <c r="N179" s="61"/>
      <c r="O179" s="61">
        <v>43</v>
      </c>
      <c r="P179" s="56" t="s">
        <v>160</v>
      </c>
      <c r="Q179" s="42">
        <v>1100</v>
      </c>
      <c r="R179" s="42"/>
      <c r="S179" s="42">
        <f>Q179+R179</f>
        <v>1100</v>
      </c>
      <c r="T179" s="49" t="s">
        <v>516</v>
      </c>
      <c r="U179" s="7"/>
      <c r="V179" s="6"/>
    </row>
    <row r="180" spans="1:21" ht="67.5">
      <c r="A180" s="56">
        <v>200</v>
      </c>
      <c r="B180" s="92" t="s">
        <v>286</v>
      </c>
      <c r="C180" s="58" t="s">
        <v>216</v>
      </c>
      <c r="D180" s="59" t="s">
        <v>11</v>
      </c>
      <c r="E180" s="59" t="s">
        <v>8</v>
      </c>
      <c r="F180" s="59" t="s">
        <v>8</v>
      </c>
      <c r="G180" s="60"/>
      <c r="H180" s="61">
        <v>7</v>
      </c>
      <c r="I180" s="61">
        <v>1</v>
      </c>
      <c r="J180" s="61">
        <v>3</v>
      </c>
      <c r="K180" s="57" t="s">
        <v>20</v>
      </c>
      <c r="L180" s="61"/>
      <c r="M180" s="61"/>
      <c r="N180" s="57" t="s">
        <v>11</v>
      </c>
      <c r="O180" s="61"/>
      <c r="P180" s="56" t="s">
        <v>294</v>
      </c>
      <c r="Q180" s="42">
        <v>5000</v>
      </c>
      <c r="R180" s="42"/>
      <c r="S180" s="42">
        <f>Q180+R180</f>
        <v>5000</v>
      </c>
      <c r="T180" s="48" t="s">
        <v>517</v>
      </c>
      <c r="U180" s="7"/>
    </row>
    <row r="181" spans="1:21" ht="22.5" hidden="1">
      <c r="A181" s="56">
        <v>216</v>
      </c>
      <c r="B181" s="92" t="s">
        <v>286</v>
      </c>
      <c r="C181" s="58" t="s">
        <v>216</v>
      </c>
      <c r="D181" s="59" t="s">
        <v>43</v>
      </c>
      <c r="E181" s="59" t="s">
        <v>15</v>
      </c>
      <c r="F181" s="59" t="s">
        <v>10</v>
      </c>
      <c r="G181" s="60"/>
      <c r="H181" s="61">
        <v>7</v>
      </c>
      <c r="I181" s="61">
        <v>1</v>
      </c>
      <c r="J181" s="61">
        <v>6</v>
      </c>
      <c r="K181" s="57"/>
      <c r="L181" s="61"/>
      <c r="M181" s="61"/>
      <c r="N181" s="57" t="s">
        <v>197</v>
      </c>
      <c r="O181" s="61">
        <v>43</v>
      </c>
      <c r="P181" s="56" t="s">
        <v>297</v>
      </c>
      <c r="Q181" s="42"/>
      <c r="R181" s="42"/>
      <c r="S181" s="42"/>
      <c r="T181" s="48"/>
      <c r="U181" s="7"/>
    </row>
    <row r="182" spans="1:20" ht="12.75">
      <c r="A182" s="48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50" t="s">
        <v>336</v>
      </c>
      <c r="Q182" s="51">
        <f>SUM(Q158:Q181)</f>
        <v>127720</v>
      </c>
      <c r="R182" s="51">
        <f>SUM(R158:R181)</f>
        <v>0</v>
      </c>
      <c r="S182" s="51">
        <f>SUM(S158:S181)</f>
        <v>127720</v>
      </c>
      <c r="T182" s="47"/>
    </row>
    <row r="183" spans="1:20" ht="13.5" thickBot="1">
      <c r="A183" s="5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52"/>
      <c r="Q183" s="13"/>
      <c r="R183" s="13"/>
      <c r="S183" s="13"/>
      <c r="T183" s="13"/>
    </row>
    <row r="184" spans="1:20" ht="13.5" thickBot="1">
      <c r="A184" s="5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48" t="s">
        <v>191</v>
      </c>
      <c r="Q184" s="54">
        <f>SUM(Q158:Q178)</f>
        <v>121620</v>
      </c>
      <c r="R184" s="54">
        <f>SUM(R158:R178)</f>
        <v>0</v>
      </c>
      <c r="S184" s="54">
        <f>SUM(S158:S178)</f>
        <v>121620</v>
      </c>
      <c r="T184" s="47"/>
    </row>
    <row r="185" spans="1:20" ht="13.5" thickBot="1">
      <c r="A185" s="55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48" t="s">
        <v>192</v>
      </c>
      <c r="Q185" s="54">
        <f>SUM(Q179:Q181)</f>
        <v>6100</v>
      </c>
      <c r="R185" s="54">
        <f>SUM(R179:R181)</f>
        <v>0</v>
      </c>
      <c r="S185" s="54">
        <f>SUM(S179:S181)</f>
        <v>6100</v>
      </c>
      <c r="T185" s="47"/>
    </row>
    <row r="186" spans="1:20" ht="12.75">
      <c r="A186" s="5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52"/>
      <c r="Q186" s="13"/>
      <c r="R186" s="13"/>
      <c r="S186" s="13"/>
      <c r="T186" s="13"/>
    </row>
    <row r="187" spans="1:20" ht="13.5" thickBot="1">
      <c r="A187" s="5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52"/>
      <c r="Q187" s="13"/>
      <c r="R187" s="13"/>
      <c r="S187" s="13"/>
      <c r="T187" s="13"/>
    </row>
    <row r="188" spans="1:21" ht="91.5" customHeight="1" thickBot="1">
      <c r="A188" s="14"/>
      <c r="B188" s="15"/>
      <c r="C188" s="16"/>
      <c r="D188" s="17"/>
      <c r="E188" s="17"/>
      <c r="F188" s="17"/>
      <c r="G188" s="18"/>
      <c r="H188" s="19"/>
      <c r="I188" s="19"/>
      <c r="J188" s="19"/>
      <c r="K188" s="20"/>
      <c r="L188" s="19"/>
      <c r="M188" s="19"/>
      <c r="N188" s="19"/>
      <c r="O188" s="21"/>
      <c r="P188" s="22" t="s">
        <v>372</v>
      </c>
      <c r="Q188" s="23" t="s">
        <v>402</v>
      </c>
      <c r="R188" s="24" t="s">
        <v>470</v>
      </c>
      <c r="S188" s="24" t="s">
        <v>469</v>
      </c>
      <c r="T188" s="25"/>
      <c r="U188" s="6"/>
    </row>
    <row r="189" spans="1:20" ht="45.75" thickBot="1">
      <c r="A189" s="26" t="s">
        <v>57</v>
      </c>
      <c r="B189" s="27" t="s">
        <v>243</v>
      </c>
      <c r="C189" s="28" t="s">
        <v>0</v>
      </c>
      <c r="D189" s="29" t="s">
        <v>248</v>
      </c>
      <c r="E189" s="29" t="s">
        <v>247</v>
      </c>
      <c r="F189" s="29" t="s">
        <v>246</v>
      </c>
      <c r="G189" s="30" t="s">
        <v>245</v>
      </c>
      <c r="H189" s="31" t="s">
        <v>264</v>
      </c>
      <c r="I189" s="31" t="s">
        <v>265</v>
      </c>
      <c r="J189" s="31" t="s">
        <v>266</v>
      </c>
      <c r="K189" s="32" t="s">
        <v>267</v>
      </c>
      <c r="L189" s="31" t="s">
        <v>1</v>
      </c>
      <c r="M189" s="31" t="s">
        <v>2</v>
      </c>
      <c r="N189" s="31" t="s">
        <v>3</v>
      </c>
      <c r="O189" s="33" t="s">
        <v>58</v>
      </c>
      <c r="P189" s="34" t="s">
        <v>333</v>
      </c>
      <c r="Q189" s="35">
        <v>2021</v>
      </c>
      <c r="R189" s="35">
        <v>2021</v>
      </c>
      <c r="S189" s="35">
        <v>2021</v>
      </c>
      <c r="T189" s="36" t="s">
        <v>53</v>
      </c>
    </row>
    <row r="190" spans="1:21" ht="22.5">
      <c r="A190" s="48">
        <v>73</v>
      </c>
      <c r="B190" s="44" t="s">
        <v>284</v>
      </c>
      <c r="C190" s="47" t="s">
        <v>351</v>
      </c>
      <c r="D190" s="45" t="s">
        <v>11</v>
      </c>
      <c r="E190" s="45" t="s">
        <v>8</v>
      </c>
      <c r="F190" s="45" t="s">
        <v>8</v>
      </c>
      <c r="G190" s="46"/>
      <c r="H190" s="47">
        <v>6</v>
      </c>
      <c r="I190" s="47">
        <v>3</v>
      </c>
      <c r="J190" s="47">
        <v>7</v>
      </c>
      <c r="K190" s="44" t="s">
        <v>22</v>
      </c>
      <c r="L190" s="47"/>
      <c r="M190" s="47"/>
      <c r="N190" s="47">
        <v>1</v>
      </c>
      <c r="O190" s="47">
        <v>41</v>
      </c>
      <c r="P190" s="48" t="s">
        <v>250</v>
      </c>
      <c r="Q190" s="42">
        <v>350</v>
      </c>
      <c r="R190" s="42"/>
      <c r="S190" s="42">
        <f>Q190+R190</f>
        <v>350</v>
      </c>
      <c r="T190" s="48"/>
      <c r="U190" s="7"/>
    </row>
    <row r="191" spans="1:22" ht="50.25" customHeight="1">
      <c r="A191" s="48">
        <v>289</v>
      </c>
      <c r="B191" s="44" t="s">
        <v>284</v>
      </c>
      <c r="C191" s="84" t="s">
        <v>216</v>
      </c>
      <c r="D191" s="45" t="s">
        <v>44</v>
      </c>
      <c r="E191" s="45" t="s">
        <v>8</v>
      </c>
      <c r="F191" s="45" t="s">
        <v>40</v>
      </c>
      <c r="G191" s="46"/>
      <c r="H191" s="47" t="s">
        <v>14</v>
      </c>
      <c r="I191" s="47" t="s">
        <v>10</v>
      </c>
      <c r="J191" s="47" t="s">
        <v>12</v>
      </c>
      <c r="K191" s="44" t="s">
        <v>22</v>
      </c>
      <c r="L191" s="47" t="s">
        <v>5</v>
      </c>
      <c r="M191" s="47" t="s">
        <v>5</v>
      </c>
      <c r="N191" s="44" t="s">
        <v>11</v>
      </c>
      <c r="O191" s="47">
        <v>41</v>
      </c>
      <c r="P191" s="48" t="s">
        <v>277</v>
      </c>
      <c r="Q191" s="42">
        <v>39720</v>
      </c>
      <c r="R191" s="42"/>
      <c r="S191" s="42">
        <f>Q191+R191</f>
        <v>39720</v>
      </c>
      <c r="T191" s="48"/>
      <c r="U191" s="7"/>
      <c r="V191" s="6"/>
    </row>
    <row r="192" spans="1:21" ht="61.5" customHeight="1">
      <c r="A192" s="86">
        <v>290</v>
      </c>
      <c r="B192" s="44" t="s">
        <v>284</v>
      </c>
      <c r="C192" s="84" t="s">
        <v>216</v>
      </c>
      <c r="D192" s="93" t="s">
        <v>44</v>
      </c>
      <c r="E192" s="93" t="s">
        <v>15</v>
      </c>
      <c r="F192" s="93" t="s">
        <v>40</v>
      </c>
      <c r="G192" s="94" t="s">
        <v>5</v>
      </c>
      <c r="H192" s="95" t="s">
        <v>14</v>
      </c>
      <c r="I192" s="95" t="s">
        <v>10</v>
      </c>
      <c r="J192" s="95" t="s">
        <v>12</v>
      </c>
      <c r="K192" s="84" t="s">
        <v>22</v>
      </c>
      <c r="L192" s="95" t="s">
        <v>5</v>
      </c>
      <c r="M192" s="95" t="s">
        <v>5</v>
      </c>
      <c r="N192" s="84" t="s">
        <v>11</v>
      </c>
      <c r="O192" s="47">
        <v>41</v>
      </c>
      <c r="P192" s="86" t="s">
        <v>169</v>
      </c>
      <c r="Q192" s="42">
        <v>400</v>
      </c>
      <c r="R192" s="42"/>
      <c r="S192" s="42">
        <f>Q192+R192</f>
        <v>400</v>
      </c>
      <c r="T192" s="49"/>
      <c r="U192" s="7"/>
    </row>
    <row r="193" spans="1:20" ht="12.75">
      <c r="A193" s="48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50" t="s">
        <v>336</v>
      </c>
      <c r="Q193" s="51">
        <f>SUM(Q190:Q192)</f>
        <v>40470</v>
      </c>
      <c r="R193" s="51">
        <f>SUM(R190:R192)</f>
        <v>0</v>
      </c>
      <c r="S193" s="51">
        <f>SUM(S190:S192)</f>
        <v>40470</v>
      </c>
      <c r="T193" s="47"/>
    </row>
    <row r="194" spans="1:20" ht="13.5" thickBot="1">
      <c r="A194" s="5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52"/>
      <c r="Q194" s="13"/>
      <c r="R194" s="13"/>
      <c r="S194" s="13"/>
      <c r="T194" s="13"/>
    </row>
    <row r="195" spans="1:20" ht="13.5" thickBot="1">
      <c r="A195" s="5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48" t="s">
        <v>191</v>
      </c>
      <c r="Q195" s="54">
        <f>Q193</f>
        <v>40470</v>
      </c>
      <c r="R195" s="54">
        <f>R193</f>
        <v>0</v>
      </c>
      <c r="S195" s="54">
        <f>S193</f>
        <v>40470</v>
      </c>
      <c r="T195" s="47"/>
    </row>
    <row r="196" spans="1:20" ht="13.5" thickBot="1">
      <c r="A196" s="5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48" t="s">
        <v>192</v>
      </c>
      <c r="Q196" s="54"/>
      <c r="R196" s="54"/>
      <c r="S196" s="54"/>
      <c r="T196" s="47"/>
    </row>
    <row r="197" spans="1:20" ht="12.75">
      <c r="A197" s="5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52"/>
      <c r="Q197" s="13"/>
      <c r="R197" s="13"/>
      <c r="S197" s="13"/>
      <c r="T197" s="13"/>
    </row>
    <row r="198" spans="1:20" ht="13.5" thickBot="1">
      <c r="A198" s="5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52"/>
      <c r="Q198" s="13"/>
      <c r="R198" s="13"/>
      <c r="S198" s="13"/>
      <c r="T198" s="13"/>
    </row>
    <row r="199" spans="1:21" ht="87" customHeight="1" thickBot="1">
      <c r="A199" s="14"/>
      <c r="B199" s="15"/>
      <c r="C199" s="16"/>
      <c r="D199" s="17"/>
      <c r="E199" s="17"/>
      <c r="F199" s="17"/>
      <c r="G199" s="18"/>
      <c r="H199" s="19"/>
      <c r="I199" s="19"/>
      <c r="J199" s="19"/>
      <c r="K199" s="20"/>
      <c r="L199" s="19"/>
      <c r="M199" s="19"/>
      <c r="N199" s="19"/>
      <c r="O199" s="96"/>
      <c r="P199" s="22" t="s">
        <v>372</v>
      </c>
      <c r="Q199" s="23" t="s">
        <v>402</v>
      </c>
      <c r="R199" s="24" t="s">
        <v>470</v>
      </c>
      <c r="S199" s="24" t="s">
        <v>469</v>
      </c>
      <c r="T199" s="97"/>
      <c r="U199" s="6"/>
    </row>
    <row r="200" spans="1:20" ht="45.75" thickBot="1">
      <c r="A200" s="26" t="s">
        <v>57</v>
      </c>
      <c r="B200" s="98" t="s">
        <v>243</v>
      </c>
      <c r="C200" s="28" t="s">
        <v>0</v>
      </c>
      <c r="D200" s="29" t="s">
        <v>248</v>
      </c>
      <c r="E200" s="29" t="s">
        <v>247</v>
      </c>
      <c r="F200" s="29" t="s">
        <v>246</v>
      </c>
      <c r="G200" s="30" t="s">
        <v>245</v>
      </c>
      <c r="H200" s="31" t="s">
        <v>264</v>
      </c>
      <c r="I200" s="31" t="s">
        <v>265</v>
      </c>
      <c r="J200" s="31" t="s">
        <v>266</v>
      </c>
      <c r="K200" s="32" t="s">
        <v>267</v>
      </c>
      <c r="L200" s="31" t="s">
        <v>1</v>
      </c>
      <c r="M200" s="31" t="s">
        <v>2</v>
      </c>
      <c r="N200" s="31" t="s">
        <v>3</v>
      </c>
      <c r="O200" s="33" t="s">
        <v>58</v>
      </c>
      <c r="P200" s="34" t="s">
        <v>332</v>
      </c>
      <c r="Q200" s="35">
        <v>2021</v>
      </c>
      <c r="R200" s="35">
        <v>2021</v>
      </c>
      <c r="S200" s="35">
        <v>2021</v>
      </c>
      <c r="T200" s="99" t="s">
        <v>53</v>
      </c>
    </row>
    <row r="201" spans="1:20" ht="38.25" customHeight="1" hidden="1">
      <c r="A201" s="37">
        <v>135</v>
      </c>
      <c r="B201" s="85" t="s">
        <v>296</v>
      </c>
      <c r="C201" s="38" t="s">
        <v>216</v>
      </c>
      <c r="D201" s="39" t="s">
        <v>11</v>
      </c>
      <c r="E201" s="39" t="s">
        <v>12</v>
      </c>
      <c r="F201" s="39" t="s">
        <v>40</v>
      </c>
      <c r="G201" s="40"/>
      <c r="H201" s="41">
        <v>6</v>
      </c>
      <c r="I201" s="41">
        <v>5</v>
      </c>
      <c r="J201" s="41">
        <v>1</v>
      </c>
      <c r="K201" s="38" t="s">
        <v>19</v>
      </c>
      <c r="L201" s="41"/>
      <c r="M201" s="41"/>
      <c r="N201" s="38" t="s">
        <v>42</v>
      </c>
      <c r="O201" s="41">
        <v>41</v>
      </c>
      <c r="P201" s="37" t="s">
        <v>367</v>
      </c>
      <c r="Q201" s="42"/>
      <c r="R201" s="42"/>
      <c r="S201" s="42"/>
      <c r="T201" s="48" t="s">
        <v>396</v>
      </c>
    </row>
    <row r="202" spans="1:20" ht="159" customHeight="1">
      <c r="A202" s="48">
        <v>140</v>
      </c>
      <c r="B202" s="44" t="s">
        <v>296</v>
      </c>
      <c r="C202" s="95" t="s">
        <v>351</v>
      </c>
      <c r="D202" s="93" t="s">
        <v>11</v>
      </c>
      <c r="E202" s="93" t="s">
        <v>12</v>
      </c>
      <c r="F202" s="93" t="s">
        <v>40</v>
      </c>
      <c r="G202" s="94"/>
      <c r="H202" s="95">
        <v>6</v>
      </c>
      <c r="I202" s="95">
        <v>5</v>
      </c>
      <c r="J202" s="95">
        <v>1</v>
      </c>
      <c r="K202" s="84" t="s">
        <v>19</v>
      </c>
      <c r="L202" s="94"/>
      <c r="M202" s="94"/>
      <c r="N202" s="94">
        <v>6</v>
      </c>
      <c r="O202" s="94">
        <v>41</v>
      </c>
      <c r="P202" s="86" t="s">
        <v>393</v>
      </c>
      <c r="Q202" s="42">
        <v>1140</v>
      </c>
      <c r="R202" s="42"/>
      <c r="S202" s="42">
        <f>Q202+R202</f>
        <v>1140</v>
      </c>
      <c r="T202" s="48" t="s">
        <v>475</v>
      </c>
    </row>
    <row r="203" spans="1:22" ht="12.75">
      <c r="A203" s="56">
        <v>209</v>
      </c>
      <c r="B203" s="57" t="s">
        <v>296</v>
      </c>
      <c r="C203" s="58" t="s">
        <v>216</v>
      </c>
      <c r="D203" s="59" t="s">
        <v>43</v>
      </c>
      <c r="E203" s="59" t="s">
        <v>15</v>
      </c>
      <c r="F203" s="59" t="s">
        <v>10</v>
      </c>
      <c r="G203" s="60" t="s">
        <v>5</v>
      </c>
      <c r="H203" s="61" t="s">
        <v>12</v>
      </c>
      <c r="I203" s="61" t="s">
        <v>8</v>
      </c>
      <c r="J203" s="61" t="s">
        <v>14</v>
      </c>
      <c r="K203" s="57"/>
      <c r="L203" s="61"/>
      <c r="M203" s="61"/>
      <c r="N203" s="57" t="s">
        <v>43</v>
      </c>
      <c r="O203" s="61">
        <v>43</v>
      </c>
      <c r="P203" s="56" t="s">
        <v>87</v>
      </c>
      <c r="Q203" s="42">
        <v>5000</v>
      </c>
      <c r="R203" s="42"/>
      <c r="S203" s="42">
        <f>Q203+R203</f>
        <v>5000</v>
      </c>
      <c r="T203" s="48"/>
      <c r="U203" s="7"/>
      <c r="V203" s="6"/>
    </row>
    <row r="204" spans="1:21" ht="12.75" hidden="1">
      <c r="A204" s="56">
        <v>221</v>
      </c>
      <c r="B204" s="57" t="s">
        <v>296</v>
      </c>
      <c r="C204" s="58" t="s">
        <v>216</v>
      </c>
      <c r="D204" s="59" t="s">
        <v>43</v>
      </c>
      <c r="E204" s="59" t="s">
        <v>15</v>
      </c>
      <c r="F204" s="59" t="s">
        <v>10</v>
      </c>
      <c r="G204" s="60" t="s">
        <v>5</v>
      </c>
      <c r="H204" s="61" t="s">
        <v>12</v>
      </c>
      <c r="I204" s="61" t="s">
        <v>8</v>
      </c>
      <c r="J204" s="61" t="s">
        <v>12</v>
      </c>
      <c r="K204" s="57" t="s">
        <v>13</v>
      </c>
      <c r="L204" s="61" t="s">
        <v>5</v>
      </c>
      <c r="M204" s="61" t="s">
        <v>5</v>
      </c>
      <c r="N204" s="57" t="s">
        <v>41</v>
      </c>
      <c r="O204" s="61">
        <v>43</v>
      </c>
      <c r="P204" s="56" t="s">
        <v>229</v>
      </c>
      <c r="Q204" s="42"/>
      <c r="R204" s="42"/>
      <c r="S204" s="42"/>
      <c r="T204" s="48"/>
      <c r="U204" s="7"/>
    </row>
    <row r="205" spans="1:21" ht="67.5">
      <c r="A205" s="56">
        <v>222</v>
      </c>
      <c r="B205" s="57" t="s">
        <v>296</v>
      </c>
      <c r="C205" s="58" t="s">
        <v>216</v>
      </c>
      <c r="D205" s="59" t="s">
        <v>43</v>
      </c>
      <c r="E205" s="59" t="s">
        <v>15</v>
      </c>
      <c r="F205" s="59" t="s">
        <v>10</v>
      </c>
      <c r="G205" s="60"/>
      <c r="H205" s="61">
        <v>7</v>
      </c>
      <c r="I205" s="61">
        <v>1</v>
      </c>
      <c r="J205" s="61">
        <v>7</v>
      </c>
      <c r="K205" s="57" t="s">
        <v>13</v>
      </c>
      <c r="L205" s="61"/>
      <c r="M205" s="61"/>
      <c r="N205" s="61">
        <v>17</v>
      </c>
      <c r="O205" s="61">
        <v>43</v>
      </c>
      <c r="P205" s="56" t="s">
        <v>253</v>
      </c>
      <c r="Q205" s="42">
        <v>29000</v>
      </c>
      <c r="R205" s="42"/>
      <c r="S205" s="42">
        <f>Q205+R205</f>
        <v>29000</v>
      </c>
      <c r="T205" s="48" t="s">
        <v>518</v>
      </c>
      <c r="U205" s="7"/>
    </row>
    <row r="206" spans="1:21" ht="67.5" hidden="1">
      <c r="A206" s="56">
        <v>235</v>
      </c>
      <c r="B206" s="57" t="s">
        <v>296</v>
      </c>
      <c r="C206" s="58" t="s">
        <v>216</v>
      </c>
      <c r="D206" s="59" t="s">
        <v>43</v>
      </c>
      <c r="E206" s="59" t="s">
        <v>15</v>
      </c>
      <c r="F206" s="59" t="s">
        <v>10</v>
      </c>
      <c r="G206" s="60" t="s">
        <v>5</v>
      </c>
      <c r="H206" s="61" t="s">
        <v>12</v>
      </c>
      <c r="I206" s="61" t="s">
        <v>8</v>
      </c>
      <c r="J206" s="61" t="s">
        <v>12</v>
      </c>
      <c r="K206" s="57" t="s">
        <v>13</v>
      </c>
      <c r="L206" s="61" t="s">
        <v>5</v>
      </c>
      <c r="M206" s="61" t="s">
        <v>5</v>
      </c>
      <c r="N206" s="57">
        <v>15</v>
      </c>
      <c r="O206" s="56">
        <v>43</v>
      </c>
      <c r="P206" s="56" t="s">
        <v>239</v>
      </c>
      <c r="Q206" s="42"/>
      <c r="R206" s="42"/>
      <c r="S206" s="42"/>
      <c r="T206" s="48" t="s">
        <v>417</v>
      </c>
      <c r="U206" s="7"/>
    </row>
    <row r="207" spans="1:21" ht="12.75" hidden="1">
      <c r="A207" s="56">
        <v>243</v>
      </c>
      <c r="B207" s="57" t="s">
        <v>296</v>
      </c>
      <c r="C207" s="58" t="s">
        <v>216</v>
      </c>
      <c r="D207" s="59" t="s">
        <v>43</v>
      </c>
      <c r="E207" s="59" t="s">
        <v>15</v>
      </c>
      <c r="F207" s="59" t="s">
        <v>10</v>
      </c>
      <c r="G207" s="60"/>
      <c r="H207" s="61">
        <v>7</v>
      </c>
      <c r="I207" s="61">
        <v>1</v>
      </c>
      <c r="J207" s="61">
        <v>7</v>
      </c>
      <c r="K207" s="57" t="s">
        <v>13</v>
      </c>
      <c r="L207" s="61"/>
      <c r="M207" s="61"/>
      <c r="N207" s="57" t="s">
        <v>339</v>
      </c>
      <c r="O207" s="61">
        <v>43</v>
      </c>
      <c r="P207" s="56" t="s">
        <v>238</v>
      </c>
      <c r="Q207" s="42"/>
      <c r="R207" s="42"/>
      <c r="S207" s="42"/>
      <c r="T207" s="48"/>
      <c r="U207" s="7"/>
    </row>
    <row r="208" spans="1:23" ht="246.75" customHeight="1">
      <c r="A208" s="56">
        <v>250</v>
      </c>
      <c r="B208" s="57" t="s">
        <v>296</v>
      </c>
      <c r="C208" s="58" t="s">
        <v>216</v>
      </c>
      <c r="D208" s="59" t="s">
        <v>43</v>
      </c>
      <c r="E208" s="59" t="s">
        <v>15</v>
      </c>
      <c r="F208" s="59" t="s">
        <v>10</v>
      </c>
      <c r="G208" s="60"/>
      <c r="H208" s="61" t="s">
        <v>12</v>
      </c>
      <c r="I208" s="61" t="s">
        <v>8</v>
      </c>
      <c r="J208" s="61" t="s">
        <v>12</v>
      </c>
      <c r="K208" s="57" t="s">
        <v>19</v>
      </c>
      <c r="L208" s="61" t="s">
        <v>5</v>
      </c>
      <c r="M208" s="61" t="s">
        <v>5</v>
      </c>
      <c r="N208" s="82" t="s">
        <v>11</v>
      </c>
      <c r="O208" s="61">
        <v>43</v>
      </c>
      <c r="P208" s="56" t="s">
        <v>165</v>
      </c>
      <c r="Q208" s="42">
        <v>268550</v>
      </c>
      <c r="R208" s="42"/>
      <c r="S208" s="42">
        <f>Q208+R208</f>
        <v>268550</v>
      </c>
      <c r="T208" s="81" t="s">
        <v>519</v>
      </c>
      <c r="U208" s="7"/>
      <c r="W208" s="3"/>
    </row>
    <row r="209" spans="1:22" ht="89.25" customHeight="1">
      <c r="A209" s="56">
        <v>258</v>
      </c>
      <c r="B209" s="57" t="s">
        <v>296</v>
      </c>
      <c r="C209" s="58" t="s">
        <v>216</v>
      </c>
      <c r="D209" s="59" t="s">
        <v>43</v>
      </c>
      <c r="E209" s="59" t="s">
        <v>15</v>
      </c>
      <c r="F209" s="59" t="s">
        <v>10</v>
      </c>
      <c r="G209" s="60" t="s">
        <v>5</v>
      </c>
      <c r="H209" s="61" t="s">
        <v>12</v>
      </c>
      <c r="I209" s="61" t="s">
        <v>8</v>
      </c>
      <c r="J209" s="61" t="s">
        <v>12</v>
      </c>
      <c r="K209" s="57" t="s">
        <v>19</v>
      </c>
      <c r="L209" s="61" t="s">
        <v>5</v>
      </c>
      <c r="M209" s="61" t="s">
        <v>5</v>
      </c>
      <c r="N209" s="82" t="s">
        <v>49</v>
      </c>
      <c r="O209" s="56" t="s">
        <v>378</v>
      </c>
      <c r="P209" s="56" t="s">
        <v>436</v>
      </c>
      <c r="Q209" s="42">
        <v>16000</v>
      </c>
      <c r="R209" s="42"/>
      <c r="S209" s="42">
        <f>Q209+R209</f>
        <v>16000</v>
      </c>
      <c r="T209" s="48" t="s">
        <v>520</v>
      </c>
      <c r="U209" s="7"/>
      <c r="V209" s="6"/>
    </row>
    <row r="210" spans="1:21" ht="22.5" hidden="1">
      <c r="A210" s="56">
        <v>262</v>
      </c>
      <c r="B210" s="57" t="s">
        <v>296</v>
      </c>
      <c r="C210" s="58" t="s">
        <v>216</v>
      </c>
      <c r="D210" s="59" t="s">
        <v>43</v>
      </c>
      <c r="E210" s="59" t="s">
        <v>15</v>
      </c>
      <c r="F210" s="59" t="s">
        <v>10</v>
      </c>
      <c r="G210" s="60"/>
      <c r="H210" s="61">
        <v>7</v>
      </c>
      <c r="I210" s="61">
        <v>1</v>
      </c>
      <c r="J210" s="61">
        <v>7</v>
      </c>
      <c r="K210" s="57" t="s">
        <v>19</v>
      </c>
      <c r="L210" s="61"/>
      <c r="M210" s="61"/>
      <c r="N210" s="82">
        <v>12</v>
      </c>
      <c r="O210" s="61">
        <v>43</v>
      </c>
      <c r="P210" s="56" t="s">
        <v>254</v>
      </c>
      <c r="Q210" s="42"/>
      <c r="R210" s="42"/>
      <c r="S210" s="42"/>
      <c r="T210" s="48"/>
      <c r="U210" s="7"/>
    </row>
    <row r="211" spans="1:21" ht="22.5" hidden="1">
      <c r="A211" s="56">
        <v>269</v>
      </c>
      <c r="B211" s="57" t="s">
        <v>296</v>
      </c>
      <c r="C211" s="58" t="s">
        <v>216</v>
      </c>
      <c r="D211" s="72" t="s">
        <v>43</v>
      </c>
      <c r="E211" s="72" t="s">
        <v>15</v>
      </c>
      <c r="F211" s="72" t="s">
        <v>10</v>
      </c>
      <c r="G211" s="73"/>
      <c r="H211" s="74">
        <v>7</v>
      </c>
      <c r="I211" s="74">
        <v>1</v>
      </c>
      <c r="J211" s="74">
        <v>7</v>
      </c>
      <c r="K211" s="70" t="s">
        <v>19</v>
      </c>
      <c r="L211" s="74"/>
      <c r="M211" s="74"/>
      <c r="N211" s="70" t="s">
        <v>188</v>
      </c>
      <c r="O211" s="74">
        <v>43</v>
      </c>
      <c r="P211" s="56" t="s">
        <v>237</v>
      </c>
      <c r="Q211" s="42"/>
      <c r="R211" s="42"/>
      <c r="S211" s="42"/>
      <c r="T211" s="48"/>
      <c r="U211" s="7"/>
    </row>
    <row r="212" spans="1:21" ht="90" hidden="1">
      <c r="A212" s="56">
        <v>283</v>
      </c>
      <c r="B212" s="82" t="s">
        <v>296</v>
      </c>
      <c r="C212" s="69" t="s">
        <v>351</v>
      </c>
      <c r="D212" s="59" t="s">
        <v>11</v>
      </c>
      <c r="E212" s="59" t="s">
        <v>12</v>
      </c>
      <c r="F212" s="59" t="s">
        <v>40</v>
      </c>
      <c r="G212" s="60"/>
      <c r="H212" s="61">
        <v>8</v>
      </c>
      <c r="I212" s="61">
        <v>2</v>
      </c>
      <c r="J212" s="61">
        <v>1</v>
      </c>
      <c r="K212" s="57" t="s">
        <v>9</v>
      </c>
      <c r="L212" s="61"/>
      <c r="M212" s="61"/>
      <c r="N212" s="57" t="s">
        <v>42</v>
      </c>
      <c r="O212" s="61">
        <v>43</v>
      </c>
      <c r="P212" s="56" t="s">
        <v>366</v>
      </c>
      <c r="Q212" s="42"/>
      <c r="R212" s="42"/>
      <c r="S212" s="42"/>
      <c r="T212" s="48" t="s">
        <v>390</v>
      </c>
      <c r="U212" s="7"/>
    </row>
    <row r="213" spans="1:21" ht="112.5">
      <c r="A213" s="56">
        <f>A212+1</f>
        <v>284</v>
      </c>
      <c r="B213" s="57" t="s">
        <v>296</v>
      </c>
      <c r="C213" s="61" t="s">
        <v>351</v>
      </c>
      <c r="D213" s="59" t="s">
        <v>11</v>
      </c>
      <c r="E213" s="59" t="s">
        <v>12</v>
      </c>
      <c r="F213" s="59" t="s">
        <v>40</v>
      </c>
      <c r="G213" s="60"/>
      <c r="H213" s="61">
        <v>8</v>
      </c>
      <c r="I213" s="61">
        <v>2</v>
      </c>
      <c r="J213" s="61">
        <v>1</v>
      </c>
      <c r="K213" s="57" t="s">
        <v>9</v>
      </c>
      <c r="L213" s="61"/>
      <c r="M213" s="61"/>
      <c r="N213" s="57" t="s">
        <v>45</v>
      </c>
      <c r="O213" s="61">
        <v>43</v>
      </c>
      <c r="P213" s="75" t="s">
        <v>399</v>
      </c>
      <c r="Q213" s="54">
        <v>16360</v>
      </c>
      <c r="R213" s="54"/>
      <c r="S213" s="42">
        <f>Q213+R213</f>
        <v>16360</v>
      </c>
      <c r="T213" s="48" t="s">
        <v>427</v>
      </c>
      <c r="U213" s="7"/>
    </row>
    <row r="214" spans="1:22" ht="103.5" customHeight="1">
      <c r="A214" s="100">
        <v>288</v>
      </c>
      <c r="B214" s="101" t="s">
        <v>296</v>
      </c>
      <c r="C214" s="101" t="s">
        <v>216</v>
      </c>
      <c r="D214" s="102" t="s">
        <v>43</v>
      </c>
      <c r="E214" s="102" t="s">
        <v>18</v>
      </c>
      <c r="F214" s="102" t="s">
        <v>8</v>
      </c>
      <c r="G214" s="103" t="s">
        <v>5</v>
      </c>
      <c r="H214" s="104" t="s">
        <v>14</v>
      </c>
      <c r="I214" s="104" t="s">
        <v>10</v>
      </c>
      <c r="J214" s="104" t="s">
        <v>18</v>
      </c>
      <c r="K214" s="101" t="s">
        <v>27</v>
      </c>
      <c r="L214" s="104" t="s">
        <v>5</v>
      </c>
      <c r="M214" s="104" t="s">
        <v>5</v>
      </c>
      <c r="N214" s="101"/>
      <c r="O214" s="104">
        <v>41</v>
      </c>
      <c r="P214" s="86" t="s">
        <v>168</v>
      </c>
      <c r="Q214" s="42">
        <v>2500</v>
      </c>
      <c r="R214" s="42"/>
      <c r="S214" s="42">
        <f>Q214+R214</f>
        <v>2500</v>
      </c>
      <c r="T214" s="48" t="s">
        <v>521</v>
      </c>
      <c r="U214" s="7"/>
      <c r="V214" s="6"/>
    </row>
    <row r="215" spans="1:20" ht="12.75">
      <c r="A215" s="48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50" t="s">
        <v>336</v>
      </c>
      <c r="Q215" s="51">
        <f>SUM(Q201:Q214)</f>
        <v>338550</v>
      </c>
      <c r="R215" s="51">
        <f>SUM(R201:R214)</f>
        <v>0</v>
      </c>
      <c r="S215" s="51">
        <f>SUM(S201:S214)</f>
        <v>338550</v>
      </c>
      <c r="T215" s="47"/>
    </row>
    <row r="216" spans="1:20" ht="13.5" thickBot="1">
      <c r="A216" s="52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52"/>
      <c r="Q216" s="13"/>
      <c r="R216" s="13"/>
      <c r="S216" s="13"/>
      <c r="T216" s="13"/>
    </row>
    <row r="217" spans="1:20" ht="13.5" thickBot="1">
      <c r="A217" s="5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48" t="s">
        <v>191</v>
      </c>
      <c r="Q217" s="54">
        <f>Q201+Q202+Q214</f>
        <v>3640</v>
      </c>
      <c r="R217" s="54">
        <f>R201+R202+R214</f>
        <v>0</v>
      </c>
      <c r="S217" s="54">
        <f>S201+S202+S214</f>
        <v>3640</v>
      </c>
      <c r="T217" s="47"/>
    </row>
    <row r="218" spans="1:20" ht="13.5" thickBot="1">
      <c r="A218" s="5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48" t="s">
        <v>192</v>
      </c>
      <c r="Q218" s="54">
        <f>SUM(Q203:Q211)</f>
        <v>318550</v>
      </c>
      <c r="R218" s="54">
        <f>SUM(R203:R211)</f>
        <v>0</v>
      </c>
      <c r="S218" s="54">
        <f>SUM(S203:S211)</f>
        <v>318550</v>
      </c>
      <c r="T218" s="47"/>
    </row>
    <row r="219" spans="1:20" ht="13.5" thickBot="1">
      <c r="A219" s="105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86" t="s">
        <v>329</v>
      </c>
      <c r="Q219" s="54">
        <f>SUM(Q212:Q213)</f>
        <v>16360</v>
      </c>
      <c r="R219" s="54">
        <f>SUM(R212:R213)</f>
        <v>0</v>
      </c>
      <c r="S219" s="54">
        <f>SUM(S212:S213)</f>
        <v>16360</v>
      </c>
      <c r="T219" s="47"/>
    </row>
    <row r="220" spans="1:20" ht="13.5" thickBot="1">
      <c r="A220" s="5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52"/>
      <c r="Q220" s="13"/>
      <c r="R220" s="13"/>
      <c r="S220" s="13"/>
      <c r="T220" s="13"/>
    </row>
    <row r="221" spans="1:21" ht="82.5" customHeight="1" thickBot="1">
      <c r="A221" s="14"/>
      <c r="B221" s="15"/>
      <c r="C221" s="16"/>
      <c r="D221" s="17"/>
      <c r="E221" s="17"/>
      <c r="F221" s="17"/>
      <c r="G221" s="18"/>
      <c r="H221" s="19"/>
      <c r="I221" s="19"/>
      <c r="J221" s="19"/>
      <c r="K221" s="20"/>
      <c r="L221" s="19"/>
      <c r="M221" s="19"/>
      <c r="N221" s="19"/>
      <c r="O221" s="21"/>
      <c r="P221" s="22" t="s">
        <v>372</v>
      </c>
      <c r="Q221" s="23" t="s">
        <v>402</v>
      </c>
      <c r="R221" s="24" t="s">
        <v>470</v>
      </c>
      <c r="S221" s="24" t="s">
        <v>469</v>
      </c>
      <c r="T221" s="25"/>
      <c r="U221" s="6"/>
    </row>
    <row r="222" spans="1:20" ht="45.75" thickBot="1">
      <c r="A222" s="26" t="s">
        <v>57</v>
      </c>
      <c r="B222" s="27" t="s">
        <v>243</v>
      </c>
      <c r="C222" s="28" t="s">
        <v>0</v>
      </c>
      <c r="D222" s="29" t="s">
        <v>248</v>
      </c>
      <c r="E222" s="29" t="s">
        <v>247</v>
      </c>
      <c r="F222" s="29" t="s">
        <v>246</v>
      </c>
      <c r="G222" s="30" t="s">
        <v>245</v>
      </c>
      <c r="H222" s="31" t="s">
        <v>264</v>
      </c>
      <c r="I222" s="31" t="s">
        <v>265</v>
      </c>
      <c r="J222" s="31" t="s">
        <v>266</v>
      </c>
      <c r="K222" s="32" t="s">
        <v>267</v>
      </c>
      <c r="L222" s="31" t="s">
        <v>1</v>
      </c>
      <c r="M222" s="31" t="s">
        <v>2</v>
      </c>
      <c r="N222" s="31" t="s">
        <v>3</v>
      </c>
      <c r="O222" s="33" t="s">
        <v>58</v>
      </c>
      <c r="P222" s="34" t="s">
        <v>322</v>
      </c>
      <c r="Q222" s="35">
        <v>2021</v>
      </c>
      <c r="R222" s="35">
        <v>2021</v>
      </c>
      <c r="S222" s="35">
        <v>2021</v>
      </c>
      <c r="T222" s="36" t="s">
        <v>53</v>
      </c>
    </row>
    <row r="223" spans="1:21" ht="113.25" customHeight="1">
      <c r="A223" s="56">
        <v>256</v>
      </c>
      <c r="B223" s="57" t="s">
        <v>301</v>
      </c>
      <c r="C223" s="61" t="s">
        <v>4</v>
      </c>
      <c r="D223" s="59" t="s">
        <v>43</v>
      </c>
      <c r="E223" s="59" t="s">
        <v>15</v>
      </c>
      <c r="F223" s="59" t="s">
        <v>10</v>
      </c>
      <c r="G223" s="60" t="s">
        <v>5</v>
      </c>
      <c r="H223" s="61" t="s">
        <v>12</v>
      </c>
      <c r="I223" s="61" t="s">
        <v>8</v>
      </c>
      <c r="J223" s="61" t="s">
        <v>12</v>
      </c>
      <c r="K223" s="57" t="s">
        <v>19</v>
      </c>
      <c r="L223" s="61" t="s">
        <v>5</v>
      </c>
      <c r="M223" s="61" t="s">
        <v>5</v>
      </c>
      <c r="N223" s="82" t="s">
        <v>45</v>
      </c>
      <c r="O223" s="61">
        <v>43</v>
      </c>
      <c r="P223" s="56" t="s">
        <v>309</v>
      </c>
      <c r="Q223" s="42">
        <v>59500</v>
      </c>
      <c r="R223" s="42"/>
      <c r="S223" s="42">
        <f>Q223+R223</f>
        <v>59500</v>
      </c>
      <c r="T223" s="48" t="s">
        <v>522</v>
      </c>
      <c r="U223" s="7"/>
    </row>
    <row r="224" spans="1:22" ht="85.5" customHeight="1">
      <c r="A224" s="37">
        <v>441</v>
      </c>
      <c r="B224" s="38" t="s">
        <v>301</v>
      </c>
      <c r="C224" s="41" t="s">
        <v>92</v>
      </c>
      <c r="D224" s="39" t="s">
        <v>92</v>
      </c>
      <c r="E224" s="39" t="s">
        <v>93</v>
      </c>
      <c r="F224" s="39" t="s">
        <v>93</v>
      </c>
      <c r="G224" s="40" t="s">
        <v>93</v>
      </c>
      <c r="H224" s="41">
        <v>6</v>
      </c>
      <c r="I224" s="41">
        <v>0</v>
      </c>
      <c r="J224" s="41">
        <v>0</v>
      </c>
      <c r="K224" s="38" t="s">
        <v>94</v>
      </c>
      <c r="L224" s="41" t="s">
        <v>95</v>
      </c>
      <c r="M224" s="41" t="s">
        <v>96</v>
      </c>
      <c r="N224" s="41" t="s">
        <v>97</v>
      </c>
      <c r="O224" s="41" t="s">
        <v>97</v>
      </c>
      <c r="P224" s="37" t="s">
        <v>88</v>
      </c>
      <c r="Q224" s="42">
        <v>956000</v>
      </c>
      <c r="R224" s="42"/>
      <c r="S224" s="42">
        <f>Q224+R224</f>
        <v>956000</v>
      </c>
      <c r="T224" s="62" t="s">
        <v>523</v>
      </c>
      <c r="U224" s="7"/>
      <c r="V224" s="6"/>
    </row>
    <row r="225" spans="1:20" ht="22.5">
      <c r="A225" s="48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50" t="s">
        <v>311</v>
      </c>
      <c r="Q225" s="51">
        <f>SUM(Q223:Q224)</f>
        <v>1015500</v>
      </c>
      <c r="R225" s="51">
        <f>SUM(R223:R224)</f>
        <v>0</v>
      </c>
      <c r="S225" s="51">
        <f>SUM(S223:S224)</f>
        <v>1015500</v>
      </c>
      <c r="T225" s="47"/>
    </row>
    <row r="226" spans="1:20" ht="13.5" thickBot="1">
      <c r="A226" s="5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52"/>
      <c r="Q226" s="13"/>
      <c r="R226" s="13"/>
      <c r="S226" s="13"/>
      <c r="T226" s="13"/>
    </row>
    <row r="227" spans="1:20" ht="13.5" thickBot="1">
      <c r="A227" s="5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48" t="s">
        <v>191</v>
      </c>
      <c r="Q227" s="54">
        <f>Q224</f>
        <v>956000</v>
      </c>
      <c r="R227" s="54">
        <f>R224</f>
        <v>0</v>
      </c>
      <c r="S227" s="54">
        <f>S224</f>
        <v>956000</v>
      </c>
      <c r="T227" s="47"/>
    </row>
    <row r="228" spans="1:20" ht="13.5" thickBot="1">
      <c r="A228" s="5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48" t="s">
        <v>192</v>
      </c>
      <c r="Q228" s="54">
        <f>Q223</f>
        <v>59500</v>
      </c>
      <c r="R228" s="54">
        <f>R223</f>
        <v>0</v>
      </c>
      <c r="S228" s="54">
        <f>S223</f>
        <v>59500</v>
      </c>
      <c r="T228" s="47"/>
    </row>
    <row r="229" spans="1:20" ht="12.75">
      <c r="A229" s="5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52"/>
      <c r="Q229" s="13"/>
      <c r="R229" s="13"/>
      <c r="S229" s="13"/>
      <c r="T229" s="13"/>
    </row>
    <row r="230" spans="1:20" ht="13.5" thickBot="1">
      <c r="A230" s="5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52"/>
      <c r="Q230" s="13"/>
      <c r="R230" s="13"/>
      <c r="S230" s="13"/>
      <c r="T230" s="13"/>
    </row>
    <row r="231" spans="1:21" ht="84.75" customHeight="1" thickBot="1">
      <c r="A231" s="14"/>
      <c r="B231" s="15"/>
      <c r="C231" s="16"/>
      <c r="D231" s="17"/>
      <c r="E231" s="17"/>
      <c r="F231" s="17"/>
      <c r="G231" s="18"/>
      <c r="H231" s="19"/>
      <c r="I231" s="19"/>
      <c r="J231" s="19"/>
      <c r="K231" s="20"/>
      <c r="L231" s="19"/>
      <c r="M231" s="19"/>
      <c r="N231" s="19"/>
      <c r="O231" s="21"/>
      <c r="P231" s="22" t="s">
        <v>372</v>
      </c>
      <c r="Q231" s="23" t="s">
        <v>402</v>
      </c>
      <c r="R231" s="24" t="s">
        <v>470</v>
      </c>
      <c r="S231" s="24" t="s">
        <v>469</v>
      </c>
      <c r="T231" s="25"/>
      <c r="U231" s="6"/>
    </row>
    <row r="232" spans="1:20" ht="45.75" thickBot="1">
      <c r="A232" s="26" t="s">
        <v>57</v>
      </c>
      <c r="B232" s="27" t="s">
        <v>243</v>
      </c>
      <c r="C232" s="28" t="s">
        <v>0</v>
      </c>
      <c r="D232" s="29" t="s">
        <v>248</v>
      </c>
      <c r="E232" s="29" t="s">
        <v>247</v>
      </c>
      <c r="F232" s="29" t="s">
        <v>246</v>
      </c>
      <c r="G232" s="30" t="s">
        <v>245</v>
      </c>
      <c r="H232" s="31" t="s">
        <v>264</v>
      </c>
      <c r="I232" s="31" t="s">
        <v>265</v>
      </c>
      <c r="J232" s="31" t="s">
        <v>266</v>
      </c>
      <c r="K232" s="32" t="s">
        <v>267</v>
      </c>
      <c r="L232" s="31" t="s">
        <v>1</v>
      </c>
      <c r="M232" s="31" t="s">
        <v>2</v>
      </c>
      <c r="N232" s="31" t="s">
        <v>3</v>
      </c>
      <c r="O232" s="33" t="s">
        <v>58</v>
      </c>
      <c r="P232" s="34" t="s">
        <v>323</v>
      </c>
      <c r="Q232" s="35">
        <v>2021</v>
      </c>
      <c r="R232" s="35">
        <v>2021</v>
      </c>
      <c r="S232" s="35">
        <v>2021</v>
      </c>
      <c r="T232" s="36" t="s">
        <v>53</v>
      </c>
    </row>
    <row r="233" spans="1:21" ht="159.75" customHeight="1">
      <c r="A233" s="56">
        <v>254</v>
      </c>
      <c r="B233" s="57" t="s">
        <v>300</v>
      </c>
      <c r="C233" s="58" t="s">
        <v>216</v>
      </c>
      <c r="D233" s="59" t="s">
        <v>43</v>
      </c>
      <c r="E233" s="59" t="s">
        <v>15</v>
      </c>
      <c r="F233" s="59" t="s">
        <v>10</v>
      </c>
      <c r="G233" s="60" t="s">
        <v>5</v>
      </c>
      <c r="H233" s="61" t="s">
        <v>12</v>
      </c>
      <c r="I233" s="61" t="s">
        <v>8</v>
      </c>
      <c r="J233" s="61" t="s">
        <v>12</v>
      </c>
      <c r="K233" s="57" t="s">
        <v>19</v>
      </c>
      <c r="L233" s="61" t="s">
        <v>5</v>
      </c>
      <c r="M233" s="61" t="s">
        <v>5</v>
      </c>
      <c r="N233" s="82" t="s">
        <v>43</v>
      </c>
      <c r="O233" s="56" t="s">
        <v>215</v>
      </c>
      <c r="P233" s="56" t="s">
        <v>422</v>
      </c>
      <c r="Q233" s="42">
        <v>60600</v>
      </c>
      <c r="R233" s="42"/>
      <c r="S233" s="42">
        <f>Q233+R233</f>
        <v>60600</v>
      </c>
      <c r="T233" s="48" t="s">
        <v>524</v>
      </c>
      <c r="U233" s="7"/>
    </row>
    <row r="234" spans="1:22" ht="108.75" customHeight="1">
      <c r="A234" s="64">
        <v>442</v>
      </c>
      <c r="B234" s="65" t="s">
        <v>300</v>
      </c>
      <c r="C234" s="68" t="s">
        <v>93</v>
      </c>
      <c r="D234" s="68" t="s">
        <v>93</v>
      </c>
      <c r="E234" s="68" t="s">
        <v>93</v>
      </c>
      <c r="F234" s="68" t="s">
        <v>93</v>
      </c>
      <c r="G234" s="68" t="s">
        <v>93</v>
      </c>
      <c r="H234" s="68">
        <v>6</v>
      </c>
      <c r="I234" s="68">
        <v>0</v>
      </c>
      <c r="J234" s="68">
        <v>0</v>
      </c>
      <c r="K234" s="68" t="s">
        <v>93</v>
      </c>
      <c r="L234" s="68" t="s">
        <v>93</v>
      </c>
      <c r="M234" s="68" t="s">
        <v>93</v>
      </c>
      <c r="N234" s="68" t="s">
        <v>93</v>
      </c>
      <c r="O234" s="68" t="s">
        <v>93</v>
      </c>
      <c r="P234" s="64" t="s">
        <v>89</v>
      </c>
      <c r="Q234" s="42">
        <v>233310</v>
      </c>
      <c r="R234" s="42">
        <v>1620</v>
      </c>
      <c r="S234" s="42">
        <f>Q234+R234</f>
        <v>234930</v>
      </c>
      <c r="T234" s="48" t="s">
        <v>553</v>
      </c>
      <c r="V234" s="6"/>
    </row>
    <row r="235" spans="1:20" ht="22.5">
      <c r="A235" s="48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50" t="s">
        <v>311</v>
      </c>
      <c r="Q235" s="51">
        <f>SUM(Q233:Q234)</f>
        <v>293910</v>
      </c>
      <c r="R235" s="51">
        <f>SUM(R233:R234)</f>
        <v>1620</v>
      </c>
      <c r="S235" s="51">
        <f>SUM(S233:S234)</f>
        <v>295530</v>
      </c>
      <c r="T235" s="47"/>
    </row>
    <row r="236" spans="1:20" ht="13.5" thickBot="1">
      <c r="A236" s="5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52"/>
      <c r="Q236" s="13"/>
      <c r="R236" s="13"/>
      <c r="S236" s="13"/>
      <c r="T236" s="13"/>
    </row>
    <row r="237" spans="1:20" ht="13.5" thickBot="1">
      <c r="A237" s="5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48" t="s">
        <v>191</v>
      </c>
      <c r="Q237" s="54">
        <f>Q234</f>
        <v>233310</v>
      </c>
      <c r="R237" s="54">
        <f>R234</f>
        <v>1620</v>
      </c>
      <c r="S237" s="54">
        <f>S234</f>
        <v>234930</v>
      </c>
      <c r="T237" s="47"/>
    </row>
    <row r="238" spans="1:20" ht="13.5" thickBot="1">
      <c r="A238" s="5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48" t="s">
        <v>192</v>
      </c>
      <c r="Q238" s="54">
        <f>Q233</f>
        <v>60600</v>
      </c>
      <c r="R238" s="54">
        <f>R233</f>
        <v>0</v>
      </c>
      <c r="S238" s="54">
        <f>S233</f>
        <v>60600</v>
      </c>
      <c r="T238" s="47"/>
    </row>
    <row r="239" spans="1:20" ht="12.75">
      <c r="A239" s="5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52"/>
      <c r="Q239" s="13"/>
      <c r="R239" s="13"/>
      <c r="S239" s="13"/>
      <c r="T239" s="13"/>
    </row>
    <row r="240" spans="1:20" ht="13.5" thickBot="1">
      <c r="A240" s="5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52"/>
      <c r="Q240" s="13"/>
      <c r="R240" s="13"/>
      <c r="S240" s="13"/>
      <c r="T240" s="13"/>
    </row>
    <row r="241" spans="1:21" ht="87" customHeight="1" thickBot="1">
      <c r="A241" s="14"/>
      <c r="B241" s="15"/>
      <c r="C241" s="16"/>
      <c r="D241" s="17"/>
      <c r="E241" s="17"/>
      <c r="F241" s="17"/>
      <c r="G241" s="18"/>
      <c r="H241" s="19"/>
      <c r="I241" s="19"/>
      <c r="J241" s="19"/>
      <c r="K241" s="20"/>
      <c r="L241" s="19"/>
      <c r="M241" s="19"/>
      <c r="N241" s="19"/>
      <c r="O241" s="21"/>
      <c r="P241" s="22" t="s">
        <v>372</v>
      </c>
      <c r="Q241" s="23" t="s">
        <v>402</v>
      </c>
      <c r="R241" s="24" t="s">
        <v>470</v>
      </c>
      <c r="S241" s="24" t="s">
        <v>469</v>
      </c>
      <c r="T241" s="25"/>
      <c r="U241" s="6"/>
    </row>
    <row r="242" spans="1:20" ht="45.75" thickBot="1">
      <c r="A242" s="26" t="s">
        <v>57</v>
      </c>
      <c r="B242" s="27" t="s">
        <v>243</v>
      </c>
      <c r="C242" s="28" t="s">
        <v>0</v>
      </c>
      <c r="D242" s="29" t="s">
        <v>248</v>
      </c>
      <c r="E242" s="29" t="s">
        <v>247</v>
      </c>
      <c r="F242" s="29" t="s">
        <v>246</v>
      </c>
      <c r="G242" s="30" t="s">
        <v>245</v>
      </c>
      <c r="H242" s="31" t="s">
        <v>264</v>
      </c>
      <c r="I242" s="31" t="s">
        <v>265</v>
      </c>
      <c r="J242" s="31" t="s">
        <v>266</v>
      </c>
      <c r="K242" s="32" t="s">
        <v>267</v>
      </c>
      <c r="L242" s="31" t="s">
        <v>1</v>
      </c>
      <c r="M242" s="31" t="s">
        <v>2</v>
      </c>
      <c r="N242" s="31" t="s">
        <v>3</v>
      </c>
      <c r="O242" s="33" t="s">
        <v>58</v>
      </c>
      <c r="P242" s="34" t="s">
        <v>324</v>
      </c>
      <c r="Q242" s="35">
        <v>2021</v>
      </c>
      <c r="R242" s="35">
        <v>2021</v>
      </c>
      <c r="S242" s="35">
        <v>2021</v>
      </c>
      <c r="T242" s="36" t="s">
        <v>53</v>
      </c>
    </row>
    <row r="243" spans="1:20" ht="112.5">
      <c r="A243" s="106">
        <v>141</v>
      </c>
      <c r="B243" s="65" t="s">
        <v>303</v>
      </c>
      <c r="C243" s="107" t="s">
        <v>351</v>
      </c>
      <c r="D243" s="108" t="s">
        <v>11</v>
      </c>
      <c r="E243" s="108" t="s">
        <v>12</v>
      </c>
      <c r="F243" s="108" t="s">
        <v>40</v>
      </c>
      <c r="G243" s="107"/>
      <c r="H243" s="109">
        <v>6</v>
      </c>
      <c r="I243" s="109">
        <v>5</v>
      </c>
      <c r="J243" s="109">
        <v>1</v>
      </c>
      <c r="K243" s="110" t="s">
        <v>19</v>
      </c>
      <c r="L243" s="107"/>
      <c r="M243" s="107"/>
      <c r="N243" s="108" t="s">
        <v>46</v>
      </c>
      <c r="O243" s="107">
        <v>41</v>
      </c>
      <c r="P243" s="111" t="s">
        <v>434</v>
      </c>
      <c r="Q243" s="54">
        <v>0</v>
      </c>
      <c r="R243" s="54"/>
      <c r="S243" s="42">
        <f>Q243+R243</f>
        <v>0</v>
      </c>
      <c r="T243" s="64" t="s">
        <v>453</v>
      </c>
    </row>
    <row r="244" spans="1:21" ht="118.5" customHeight="1">
      <c r="A244" s="56">
        <v>270</v>
      </c>
      <c r="B244" s="57" t="s">
        <v>303</v>
      </c>
      <c r="C244" s="58" t="s">
        <v>216</v>
      </c>
      <c r="D244" s="72" t="s">
        <v>43</v>
      </c>
      <c r="E244" s="72" t="s">
        <v>15</v>
      </c>
      <c r="F244" s="72" t="s">
        <v>10</v>
      </c>
      <c r="G244" s="73"/>
      <c r="H244" s="74">
        <v>7</v>
      </c>
      <c r="I244" s="74">
        <v>1</v>
      </c>
      <c r="J244" s="74">
        <v>7</v>
      </c>
      <c r="K244" s="70" t="s">
        <v>19</v>
      </c>
      <c r="L244" s="74"/>
      <c r="M244" s="74"/>
      <c r="N244" s="70" t="s">
        <v>189</v>
      </c>
      <c r="O244" s="74">
        <v>43</v>
      </c>
      <c r="P244" s="75" t="s">
        <v>302</v>
      </c>
      <c r="Q244" s="42">
        <v>2135000</v>
      </c>
      <c r="R244" s="42"/>
      <c r="S244" s="42">
        <f>Q244+R244</f>
        <v>2135000</v>
      </c>
      <c r="T244" s="48" t="s">
        <v>525</v>
      </c>
      <c r="U244" s="7"/>
    </row>
    <row r="245" spans="1:21" ht="69" customHeight="1">
      <c r="A245" s="112">
        <v>287</v>
      </c>
      <c r="B245" s="57" t="s">
        <v>303</v>
      </c>
      <c r="C245" s="113" t="s">
        <v>351</v>
      </c>
      <c r="D245" s="59" t="s">
        <v>11</v>
      </c>
      <c r="E245" s="59" t="s">
        <v>12</v>
      </c>
      <c r="F245" s="59" t="s">
        <v>40</v>
      </c>
      <c r="G245" s="60"/>
      <c r="H245" s="61">
        <v>8</v>
      </c>
      <c r="I245" s="61">
        <v>2</v>
      </c>
      <c r="J245" s="61">
        <v>1</v>
      </c>
      <c r="K245" s="57" t="s">
        <v>9</v>
      </c>
      <c r="L245" s="61"/>
      <c r="M245" s="61"/>
      <c r="N245" s="57" t="s">
        <v>46</v>
      </c>
      <c r="O245" s="61">
        <v>43</v>
      </c>
      <c r="P245" s="56" t="s">
        <v>435</v>
      </c>
      <c r="Q245" s="54">
        <v>0</v>
      </c>
      <c r="R245" s="54"/>
      <c r="S245" s="42">
        <f>Q245+R245</f>
        <v>0</v>
      </c>
      <c r="T245" s="64" t="s">
        <v>433</v>
      </c>
      <c r="U245" s="7"/>
    </row>
    <row r="246" spans="1:23" ht="171" customHeight="1">
      <c r="A246" s="37">
        <v>444</v>
      </c>
      <c r="B246" s="38" t="s">
        <v>303</v>
      </c>
      <c r="C246" s="68" t="s">
        <v>93</v>
      </c>
      <c r="D246" s="89" t="s">
        <v>93</v>
      </c>
      <c r="E246" s="89" t="s">
        <v>93</v>
      </c>
      <c r="F246" s="89" t="s">
        <v>93</v>
      </c>
      <c r="G246" s="89" t="s">
        <v>93</v>
      </c>
      <c r="H246" s="89">
        <v>6</v>
      </c>
      <c r="I246" s="89">
        <v>0</v>
      </c>
      <c r="J246" s="89">
        <v>0</v>
      </c>
      <c r="K246" s="89" t="s">
        <v>93</v>
      </c>
      <c r="L246" s="89" t="s">
        <v>93</v>
      </c>
      <c r="M246" s="89" t="s">
        <v>93</v>
      </c>
      <c r="N246" s="89" t="s">
        <v>93</v>
      </c>
      <c r="O246" s="89" t="s">
        <v>93</v>
      </c>
      <c r="P246" s="37" t="s">
        <v>91</v>
      </c>
      <c r="Q246" s="42">
        <v>119340</v>
      </c>
      <c r="R246" s="42">
        <v>540</v>
      </c>
      <c r="S246" s="42">
        <f>Q246+R246</f>
        <v>119880</v>
      </c>
      <c r="T246" s="48" t="s">
        <v>555</v>
      </c>
      <c r="U246" s="9"/>
      <c r="V246" s="6"/>
      <c r="W246" s="9"/>
    </row>
    <row r="247" spans="1:20" ht="22.5">
      <c r="A247" s="48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50" t="s">
        <v>311</v>
      </c>
      <c r="Q247" s="51">
        <f>SUM(Q243:Q246)</f>
        <v>2254340</v>
      </c>
      <c r="R247" s="51">
        <f>SUM(R243:R246)</f>
        <v>540</v>
      </c>
      <c r="S247" s="51">
        <f>SUM(S243:S246)</f>
        <v>2254880</v>
      </c>
      <c r="T247" s="47"/>
    </row>
    <row r="248" spans="1:20" ht="13.5" thickBot="1">
      <c r="A248" s="5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52"/>
      <c r="Q248" s="13"/>
      <c r="R248" s="13"/>
      <c r="S248" s="13"/>
      <c r="T248" s="13"/>
    </row>
    <row r="249" spans="1:20" ht="13.5" thickBot="1">
      <c r="A249" s="5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48" t="s">
        <v>191</v>
      </c>
      <c r="Q249" s="54">
        <f>Q243+Q246</f>
        <v>119340</v>
      </c>
      <c r="R249" s="54">
        <f>R243+R246</f>
        <v>540</v>
      </c>
      <c r="S249" s="54">
        <f>S243+S246</f>
        <v>119880</v>
      </c>
      <c r="T249" s="47"/>
    </row>
    <row r="250" spans="1:20" ht="13.5" thickBot="1">
      <c r="A250" s="5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48" t="s">
        <v>192</v>
      </c>
      <c r="Q250" s="54">
        <f aca="true" t="shared" si="6" ref="Q250:S251">Q244</f>
        <v>2135000</v>
      </c>
      <c r="R250" s="54">
        <f t="shared" si="6"/>
        <v>0</v>
      </c>
      <c r="S250" s="54">
        <f t="shared" si="6"/>
        <v>2135000</v>
      </c>
      <c r="T250" s="47"/>
    </row>
    <row r="251" spans="1:20" ht="13.5" thickBot="1">
      <c r="A251" s="10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86" t="s">
        <v>329</v>
      </c>
      <c r="Q251" s="54">
        <f t="shared" si="6"/>
        <v>0</v>
      </c>
      <c r="R251" s="54">
        <f t="shared" si="6"/>
        <v>0</v>
      </c>
      <c r="S251" s="54">
        <f t="shared" si="6"/>
        <v>0</v>
      </c>
      <c r="T251" s="47"/>
    </row>
    <row r="252" spans="1:20" ht="13.5" thickBot="1">
      <c r="A252" s="5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52"/>
      <c r="Q252" s="13"/>
      <c r="R252" s="13"/>
      <c r="S252" s="13"/>
      <c r="T252" s="13"/>
    </row>
    <row r="253" spans="1:21" ht="93" customHeight="1" thickBot="1">
      <c r="A253" s="14"/>
      <c r="B253" s="15"/>
      <c r="C253" s="16"/>
      <c r="D253" s="17"/>
      <c r="E253" s="17"/>
      <c r="F253" s="17"/>
      <c r="G253" s="18"/>
      <c r="H253" s="19"/>
      <c r="I253" s="19"/>
      <c r="J253" s="19"/>
      <c r="K253" s="20"/>
      <c r="L253" s="19"/>
      <c r="M253" s="19"/>
      <c r="N253" s="19"/>
      <c r="O253" s="21"/>
      <c r="P253" s="22" t="s">
        <v>372</v>
      </c>
      <c r="Q253" s="23" t="s">
        <v>402</v>
      </c>
      <c r="R253" s="24" t="s">
        <v>470</v>
      </c>
      <c r="S253" s="24" t="s">
        <v>469</v>
      </c>
      <c r="T253" s="25"/>
      <c r="U253" s="6"/>
    </row>
    <row r="254" spans="1:20" ht="45.75" thickBot="1">
      <c r="A254" s="26" t="s">
        <v>57</v>
      </c>
      <c r="B254" s="27" t="s">
        <v>243</v>
      </c>
      <c r="C254" s="28" t="s">
        <v>0</v>
      </c>
      <c r="D254" s="29" t="s">
        <v>248</v>
      </c>
      <c r="E254" s="29" t="s">
        <v>247</v>
      </c>
      <c r="F254" s="29" t="s">
        <v>246</v>
      </c>
      <c r="G254" s="30" t="s">
        <v>245</v>
      </c>
      <c r="H254" s="31" t="s">
        <v>264</v>
      </c>
      <c r="I254" s="31" t="s">
        <v>265</v>
      </c>
      <c r="J254" s="31" t="s">
        <v>266</v>
      </c>
      <c r="K254" s="32" t="s">
        <v>267</v>
      </c>
      <c r="L254" s="31" t="s">
        <v>1</v>
      </c>
      <c r="M254" s="31" t="s">
        <v>2</v>
      </c>
      <c r="N254" s="31" t="s">
        <v>3</v>
      </c>
      <c r="O254" s="33" t="s">
        <v>58</v>
      </c>
      <c r="P254" s="34" t="s">
        <v>325</v>
      </c>
      <c r="Q254" s="35">
        <v>2021</v>
      </c>
      <c r="R254" s="35">
        <v>2021</v>
      </c>
      <c r="S254" s="35">
        <v>2021</v>
      </c>
      <c r="T254" s="36" t="s">
        <v>53</v>
      </c>
    </row>
    <row r="255" spans="1:248" ht="175.5" customHeight="1">
      <c r="A255" s="48">
        <v>443</v>
      </c>
      <c r="B255" s="44" t="s">
        <v>305</v>
      </c>
      <c r="C255" s="68" t="s">
        <v>93</v>
      </c>
      <c r="D255" s="68" t="s">
        <v>93</v>
      </c>
      <c r="E255" s="68" t="s">
        <v>93</v>
      </c>
      <c r="F255" s="68" t="s">
        <v>93</v>
      </c>
      <c r="G255" s="68" t="s">
        <v>93</v>
      </c>
      <c r="H255" s="68">
        <v>6</v>
      </c>
      <c r="I255" s="68">
        <v>0</v>
      </c>
      <c r="J255" s="68">
        <v>0</v>
      </c>
      <c r="K255" s="68" t="s">
        <v>93</v>
      </c>
      <c r="L255" s="68" t="s">
        <v>93</v>
      </c>
      <c r="M255" s="68" t="s">
        <v>93</v>
      </c>
      <c r="N255" s="68" t="s">
        <v>93</v>
      </c>
      <c r="O255" s="68" t="s">
        <v>93</v>
      </c>
      <c r="P255" s="48" t="s">
        <v>90</v>
      </c>
      <c r="Q255" s="42">
        <v>106580</v>
      </c>
      <c r="R255" s="42">
        <v>760</v>
      </c>
      <c r="S255" s="42">
        <f>Q255+R255</f>
        <v>107340</v>
      </c>
      <c r="T255" s="48" t="s">
        <v>554</v>
      </c>
      <c r="U255" s="7"/>
      <c r="V255" s="6"/>
      <c r="W255" s="10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</row>
    <row r="256" spans="1:20" ht="22.5">
      <c r="A256" s="48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50" t="s">
        <v>311</v>
      </c>
      <c r="Q256" s="51">
        <f>SUM(Q255:Q255)</f>
        <v>106580</v>
      </c>
      <c r="R256" s="51">
        <f>SUM(R255:R255)</f>
        <v>760</v>
      </c>
      <c r="S256" s="51">
        <f>SUM(S255:S255)</f>
        <v>107340</v>
      </c>
      <c r="T256" s="47"/>
    </row>
    <row r="257" spans="1:20" ht="13.5" thickBot="1">
      <c r="A257" s="5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52"/>
      <c r="Q257" s="13"/>
      <c r="R257" s="13"/>
      <c r="S257" s="13"/>
      <c r="T257" s="13"/>
    </row>
    <row r="258" spans="1:20" ht="13.5" thickBot="1">
      <c r="A258" s="5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48" t="s">
        <v>191</v>
      </c>
      <c r="Q258" s="54">
        <f>Q255</f>
        <v>106580</v>
      </c>
      <c r="R258" s="54">
        <f>R255</f>
        <v>760</v>
      </c>
      <c r="S258" s="54">
        <f>S255</f>
        <v>107340</v>
      </c>
      <c r="T258" s="47"/>
    </row>
    <row r="259" spans="1:20" ht="13.5" thickBot="1">
      <c r="A259" s="5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48" t="s">
        <v>192</v>
      </c>
      <c r="Q259" s="114"/>
      <c r="R259" s="114"/>
      <c r="S259" s="114"/>
      <c r="T259" s="47"/>
    </row>
    <row r="260" spans="1:20" ht="12.75">
      <c r="A260" s="5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52"/>
      <c r="Q260" s="13"/>
      <c r="R260" s="13"/>
      <c r="S260" s="13"/>
      <c r="T260" s="13"/>
    </row>
    <row r="261" spans="1:20" ht="13.5" thickBot="1">
      <c r="A261" s="5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52"/>
      <c r="Q261" s="13"/>
      <c r="R261" s="13"/>
      <c r="S261" s="13"/>
      <c r="T261" s="13"/>
    </row>
    <row r="262" spans="1:21" ht="96.75" customHeight="1" thickBot="1">
      <c r="A262" s="14"/>
      <c r="B262" s="15"/>
      <c r="C262" s="16"/>
      <c r="D262" s="17"/>
      <c r="E262" s="17"/>
      <c r="F262" s="17"/>
      <c r="G262" s="18"/>
      <c r="H262" s="19"/>
      <c r="I262" s="19"/>
      <c r="J262" s="19"/>
      <c r="K262" s="20"/>
      <c r="L262" s="19"/>
      <c r="M262" s="19"/>
      <c r="N262" s="19"/>
      <c r="O262" s="21"/>
      <c r="P262" s="22" t="s">
        <v>372</v>
      </c>
      <c r="Q262" s="23" t="s">
        <v>402</v>
      </c>
      <c r="R262" s="24" t="s">
        <v>470</v>
      </c>
      <c r="S262" s="24" t="s">
        <v>469</v>
      </c>
      <c r="T262" s="25"/>
      <c r="U262" s="6"/>
    </row>
    <row r="263" spans="1:20" ht="45.75" thickBot="1">
      <c r="A263" s="26" t="s">
        <v>57</v>
      </c>
      <c r="B263" s="27" t="s">
        <v>243</v>
      </c>
      <c r="C263" s="28" t="s">
        <v>0</v>
      </c>
      <c r="D263" s="29" t="s">
        <v>248</v>
      </c>
      <c r="E263" s="29" t="s">
        <v>247</v>
      </c>
      <c r="F263" s="29" t="s">
        <v>246</v>
      </c>
      <c r="G263" s="30" t="s">
        <v>245</v>
      </c>
      <c r="H263" s="31" t="s">
        <v>264</v>
      </c>
      <c r="I263" s="31" t="s">
        <v>265</v>
      </c>
      <c r="J263" s="31" t="s">
        <v>266</v>
      </c>
      <c r="K263" s="32" t="s">
        <v>267</v>
      </c>
      <c r="L263" s="31" t="s">
        <v>1</v>
      </c>
      <c r="M263" s="31" t="s">
        <v>2</v>
      </c>
      <c r="N263" s="31" t="s">
        <v>3</v>
      </c>
      <c r="O263" s="33" t="s">
        <v>58</v>
      </c>
      <c r="P263" s="34" t="s">
        <v>326</v>
      </c>
      <c r="Q263" s="35">
        <v>2021</v>
      </c>
      <c r="R263" s="35">
        <v>2021</v>
      </c>
      <c r="S263" s="35">
        <v>2021</v>
      </c>
      <c r="T263" s="36" t="s">
        <v>53</v>
      </c>
    </row>
    <row r="264" spans="1:22" ht="45">
      <c r="A264" s="48">
        <v>119</v>
      </c>
      <c r="B264" s="44" t="s">
        <v>287</v>
      </c>
      <c r="C264" s="44" t="s">
        <v>216</v>
      </c>
      <c r="D264" s="45" t="s">
        <v>11</v>
      </c>
      <c r="E264" s="45" t="s">
        <v>8</v>
      </c>
      <c r="F264" s="45" t="s">
        <v>8</v>
      </c>
      <c r="G264" s="46"/>
      <c r="H264" s="47" t="s">
        <v>14</v>
      </c>
      <c r="I264" s="47" t="s">
        <v>15</v>
      </c>
      <c r="J264" s="47" t="s">
        <v>7</v>
      </c>
      <c r="K264" s="44" t="s">
        <v>13</v>
      </c>
      <c r="L264" s="47" t="s">
        <v>5</v>
      </c>
      <c r="M264" s="47" t="s">
        <v>5</v>
      </c>
      <c r="N264" s="47" t="s">
        <v>7</v>
      </c>
      <c r="O264" s="41">
        <v>41</v>
      </c>
      <c r="P264" s="48" t="s">
        <v>136</v>
      </c>
      <c r="Q264" s="42">
        <v>0</v>
      </c>
      <c r="R264" s="42"/>
      <c r="S264" s="42">
        <f>Q264+R264</f>
        <v>0</v>
      </c>
      <c r="T264" s="48" t="s">
        <v>526</v>
      </c>
      <c r="U264" s="7"/>
      <c r="V264" s="6"/>
    </row>
    <row r="265" spans="1:22" ht="22.5">
      <c r="A265" s="37">
        <v>386</v>
      </c>
      <c r="B265" s="38" t="s">
        <v>287</v>
      </c>
      <c r="C265" s="84" t="s">
        <v>216</v>
      </c>
      <c r="D265" s="39" t="s">
        <v>49</v>
      </c>
      <c r="E265" s="39" t="s">
        <v>7</v>
      </c>
      <c r="F265" s="39" t="s">
        <v>40</v>
      </c>
      <c r="G265" s="40"/>
      <c r="H265" s="41" t="s">
        <v>14</v>
      </c>
      <c r="I265" s="41" t="s">
        <v>10</v>
      </c>
      <c r="J265" s="41" t="s">
        <v>7</v>
      </c>
      <c r="K265" s="38" t="s">
        <v>13</v>
      </c>
      <c r="L265" s="41" t="s">
        <v>5</v>
      </c>
      <c r="M265" s="41">
        <v>1</v>
      </c>
      <c r="N265" s="38" t="s">
        <v>11</v>
      </c>
      <c r="O265" s="41">
        <v>41</v>
      </c>
      <c r="P265" s="37" t="s">
        <v>260</v>
      </c>
      <c r="Q265" s="42">
        <v>1340</v>
      </c>
      <c r="R265" s="42"/>
      <c r="S265" s="42">
        <f>Q265+R265</f>
        <v>1340</v>
      </c>
      <c r="T265" s="37"/>
      <c r="U265" s="7"/>
      <c r="V265" s="6"/>
    </row>
    <row r="266" spans="1:22" ht="56.25">
      <c r="A266" s="48">
        <v>387</v>
      </c>
      <c r="B266" s="38" t="s">
        <v>287</v>
      </c>
      <c r="C266" s="84" t="s">
        <v>216</v>
      </c>
      <c r="D266" s="39" t="s">
        <v>49</v>
      </c>
      <c r="E266" s="45" t="s">
        <v>7</v>
      </c>
      <c r="F266" s="45" t="s">
        <v>40</v>
      </c>
      <c r="G266" s="46"/>
      <c r="H266" s="47" t="s">
        <v>14</v>
      </c>
      <c r="I266" s="47" t="s">
        <v>10</v>
      </c>
      <c r="J266" s="47" t="s">
        <v>7</v>
      </c>
      <c r="K266" s="44" t="s">
        <v>13</v>
      </c>
      <c r="L266" s="47" t="s">
        <v>5</v>
      </c>
      <c r="M266" s="47">
        <v>2</v>
      </c>
      <c r="N266" s="44" t="s">
        <v>11</v>
      </c>
      <c r="O266" s="41">
        <v>41</v>
      </c>
      <c r="P266" s="48" t="s">
        <v>67</v>
      </c>
      <c r="Q266" s="42">
        <v>2620</v>
      </c>
      <c r="R266" s="42"/>
      <c r="S266" s="42">
        <f>Q266+R266</f>
        <v>2620</v>
      </c>
      <c r="T266" s="48" t="s">
        <v>476</v>
      </c>
      <c r="U266" s="7"/>
      <c r="V266" s="6"/>
    </row>
    <row r="267" spans="1:21" ht="51.75" customHeight="1">
      <c r="A267" s="48">
        <v>388</v>
      </c>
      <c r="B267" s="38" t="s">
        <v>287</v>
      </c>
      <c r="C267" s="84" t="s">
        <v>216</v>
      </c>
      <c r="D267" s="39" t="s">
        <v>49</v>
      </c>
      <c r="E267" s="45" t="s">
        <v>7</v>
      </c>
      <c r="F267" s="45" t="s">
        <v>40</v>
      </c>
      <c r="G267" s="46"/>
      <c r="H267" s="47" t="s">
        <v>14</v>
      </c>
      <c r="I267" s="47" t="s">
        <v>10</v>
      </c>
      <c r="J267" s="47" t="s">
        <v>7</v>
      </c>
      <c r="K267" s="44" t="s">
        <v>19</v>
      </c>
      <c r="L267" s="47" t="s">
        <v>5</v>
      </c>
      <c r="M267" s="47" t="s">
        <v>5</v>
      </c>
      <c r="N267" s="44" t="s">
        <v>11</v>
      </c>
      <c r="O267" s="41">
        <v>41</v>
      </c>
      <c r="P267" s="48" t="s">
        <v>78</v>
      </c>
      <c r="Q267" s="42">
        <v>1400</v>
      </c>
      <c r="R267" s="42"/>
      <c r="S267" s="42">
        <f>Q267+R267</f>
        <v>1400</v>
      </c>
      <c r="T267" s="48" t="s">
        <v>527</v>
      </c>
      <c r="U267" s="7"/>
    </row>
    <row r="268" spans="1:22" ht="42.75" customHeight="1">
      <c r="A268" s="48">
        <v>389</v>
      </c>
      <c r="B268" s="38" t="s">
        <v>287</v>
      </c>
      <c r="C268" s="84" t="s">
        <v>216</v>
      </c>
      <c r="D268" s="39" t="s">
        <v>49</v>
      </c>
      <c r="E268" s="45" t="s">
        <v>7</v>
      </c>
      <c r="F268" s="45" t="s">
        <v>40</v>
      </c>
      <c r="G268" s="46"/>
      <c r="H268" s="47">
        <v>6</v>
      </c>
      <c r="I268" s="47">
        <v>3</v>
      </c>
      <c r="J268" s="47">
        <v>7</v>
      </c>
      <c r="K268" s="44" t="s">
        <v>22</v>
      </c>
      <c r="L268" s="47"/>
      <c r="M268" s="44" t="s">
        <v>41</v>
      </c>
      <c r="N268" s="44" t="s">
        <v>11</v>
      </c>
      <c r="O268" s="41">
        <v>41</v>
      </c>
      <c r="P268" s="48" t="s">
        <v>261</v>
      </c>
      <c r="Q268" s="42">
        <v>0</v>
      </c>
      <c r="R268" s="42"/>
      <c r="S268" s="42">
        <f>Q268+R268</f>
        <v>0</v>
      </c>
      <c r="T268" s="48" t="s">
        <v>528</v>
      </c>
      <c r="U268" s="7"/>
      <c r="V268" s="6"/>
    </row>
    <row r="269" spans="1:21" ht="22.5" hidden="1">
      <c r="A269" s="48">
        <v>393</v>
      </c>
      <c r="B269" s="38" t="s">
        <v>287</v>
      </c>
      <c r="C269" s="84" t="s">
        <v>216</v>
      </c>
      <c r="D269" s="39" t="s">
        <v>49</v>
      </c>
      <c r="E269" s="45" t="s">
        <v>7</v>
      </c>
      <c r="F269" s="45" t="s">
        <v>40</v>
      </c>
      <c r="G269" s="46"/>
      <c r="H269" s="47" t="s">
        <v>14</v>
      </c>
      <c r="I269" s="47" t="s">
        <v>10</v>
      </c>
      <c r="J269" s="47" t="s">
        <v>10</v>
      </c>
      <c r="K269" s="44" t="s">
        <v>22</v>
      </c>
      <c r="L269" s="47" t="s">
        <v>5</v>
      </c>
      <c r="M269" s="47" t="s">
        <v>5</v>
      </c>
      <c r="N269" s="44" t="s">
        <v>11</v>
      </c>
      <c r="O269" s="41">
        <v>41</v>
      </c>
      <c r="P269" s="48" t="s">
        <v>262</v>
      </c>
      <c r="Q269" s="115"/>
      <c r="R269" s="115"/>
      <c r="S269" s="115"/>
      <c r="T269" s="48"/>
      <c r="U269" s="7"/>
    </row>
    <row r="270" spans="1:21" ht="22.5" hidden="1">
      <c r="A270" s="48">
        <v>394</v>
      </c>
      <c r="B270" s="38" t="s">
        <v>287</v>
      </c>
      <c r="C270" s="84" t="s">
        <v>216</v>
      </c>
      <c r="D270" s="39" t="s">
        <v>49</v>
      </c>
      <c r="E270" s="45" t="s">
        <v>7</v>
      </c>
      <c r="F270" s="45" t="s">
        <v>40</v>
      </c>
      <c r="G270" s="46"/>
      <c r="H270" s="47" t="s">
        <v>14</v>
      </c>
      <c r="I270" s="47" t="s">
        <v>10</v>
      </c>
      <c r="J270" s="47" t="s">
        <v>18</v>
      </c>
      <c r="K270" s="44" t="s">
        <v>27</v>
      </c>
      <c r="L270" s="47" t="s">
        <v>5</v>
      </c>
      <c r="M270" s="47" t="s">
        <v>5</v>
      </c>
      <c r="N270" s="44">
        <v>1</v>
      </c>
      <c r="O270" s="41">
        <v>41</v>
      </c>
      <c r="P270" s="48" t="s">
        <v>181</v>
      </c>
      <c r="Q270" s="115"/>
      <c r="R270" s="115"/>
      <c r="S270" s="115"/>
      <c r="T270" s="48"/>
      <c r="U270" s="7"/>
    </row>
    <row r="271" spans="1:22" ht="12.75">
      <c r="A271" s="48">
        <v>396</v>
      </c>
      <c r="B271" s="38" t="s">
        <v>287</v>
      </c>
      <c r="C271" s="84" t="s">
        <v>216</v>
      </c>
      <c r="D271" s="45" t="s">
        <v>49</v>
      </c>
      <c r="E271" s="45" t="s">
        <v>7</v>
      </c>
      <c r="F271" s="45" t="s">
        <v>40</v>
      </c>
      <c r="G271" s="46"/>
      <c r="H271" s="47" t="s">
        <v>14</v>
      </c>
      <c r="I271" s="47" t="s">
        <v>10</v>
      </c>
      <c r="J271" s="47" t="s">
        <v>12</v>
      </c>
      <c r="K271" s="44" t="s">
        <v>22</v>
      </c>
      <c r="L271" s="47" t="s">
        <v>5</v>
      </c>
      <c r="M271" s="44" t="s">
        <v>43</v>
      </c>
      <c r="N271" s="44" t="s">
        <v>11</v>
      </c>
      <c r="O271" s="41">
        <v>41</v>
      </c>
      <c r="P271" s="48" t="s">
        <v>50</v>
      </c>
      <c r="Q271" s="42">
        <v>450</v>
      </c>
      <c r="R271" s="42"/>
      <c r="S271" s="42">
        <f aca="true" t="shared" si="7" ref="S271:S276">Q271+R271</f>
        <v>450</v>
      </c>
      <c r="T271" s="116"/>
      <c r="U271" s="7"/>
      <c r="V271" s="6"/>
    </row>
    <row r="272" spans="1:21" ht="73.5" customHeight="1">
      <c r="A272" s="48">
        <v>412</v>
      </c>
      <c r="B272" s="38" t="s">
        <v>287</v>
      </c>
      <c r="C272" s="84" t="s">
        <v>216</v>
      </c>
      <c r="D272" s="45" t="s">
        <v>49</v>
      </c>
      <c r="E272" s="45" t="s">
        <v>7</v>
      </c>
      <c r="F272" s="45" t="s">
        <v>40</v>
      </c>
      <c r="G272" s="46"/>
      <c r="H272" s="47" t="s">
        <v>14</v>
      </c>
      <c r="I272" s="47" t="s">
        <v>10</v>
      </c>
      <c r="J272" s="47" t="s">
        <v>10</v>
      </c>
      <c r="K272" s="44" t="s">
        <v>28</v>
      </c>
      <c r="L272" s="47" t="s">
        <v>5</v>
      </c>
      <c r="M272" s="47" t="s">
        <v>5</v>
      </c>
      <c r="N272" s="44" t="s">
        <v>41</v>
      </c>
      <c r="O272" s="47">
        <v>41</v>
      </c>
      <c r="P272" s="48" t="s">
        <v>182</v>
      </c>
      <c r="Q272" s="42">
        <v>1500</v>
      </c>
      <c r="R272" s="42"/>
      <c r="S272" s="42">
        <f t="shared" si="7"/>
        <v>1500</v>
      </c>
      <c r="T272" s="48" t="s">
        <v>529</v>
      </c>
      <c r="U272" s="7"/>
    </row>
    <row r="273" spans="1:22" ht="91.5" customHeight="1">
      <c r="A273" s="48">
        <v>414</v>
      </c>
      <c r="B273" s="38" t="s">
        <v>287</v>
      </c>
      <c r="C273" s="84" t="s">
        <v>216</v>
      </c>
      <c r="D273" s="45" t="s">
        <v>49</v>
      </c>
      <c r="E273" s="45" t="s">
        <v>7</v>
      </c>
      <c r="F273" s="45" t="s">
        <v>40</v>
      </c>
      <c r="G273" s="46"/>
      <c r="H273" s="47" t="s">
        <v>14</v>
      </c>
      <c r="I273" s="47" t="s">
        <v>10</v>
      </c>
      <c r="J273" s="47" t="s">
        <v>12</v>
      </c>
      <c r="K273" s="44" t="s">
        <v>38</v>
      </c>
      <c r="L273" s="47" t="s">
        <v>5</v>
      </c>
      <c r="M273" s="47" t="s">
        <v>5</v>
      </c>
      <c r="N273" s="44" t="s">
        <v>11</v>
      </c>
      <c r="O273" s="47">
        <v>41</v>
      </c>
      <c r="P273" s="48" t="s">
        <v>183</v>
      </c>
      <c r="Q273" s="54">
        <v>2820</v>
      </c>
      <c r="R273" s="54"/>
      <c r="S273" s="42">
        <f t="shared" si="7"/>
        <v>2820</v>
      </c>
      <c r="T273" s="64" t="s">
        <v>530</v>
      </c>
      <c r="U273" s="7"/>
      <c r="V273" s="6"/>
    </row>
    <row r="274" spans="1:21" ht="22.5">
      <c r="A274" s="48">
        <v>419</v>
      </c>
      <c r="B274" s="38" t="s">
        <v>287</v>
      </c>
      <c r="C274" s="84" t="s">
        <v>216</v>
      </c>
      <c r="D274" s="45" t="s">
        <v>49</v>
      </c>
      <c r="E274" s="45" t="s">
        <v>7</v>
      </c>
      <c r="F274" s="45" t="s">
        <v>40</v>
      </c>
      <c r="G274" s="46"/>
      <c r="H274" s="47" t="s">
        <v>14</v>
      </c>
      <c r="I274" s="47" t="s">
        <v>10</v>
      </c>
      <c r="J274" s="47" t="s">
        <v>10</v>
      </c>
      <c r="K274" s="44" t="s">
        <v>31</v>
      </c>
      <c r="L274" s="47" t="s">
        <v>5</v>
      </c>
      <c r="M274" s="47" t="s">
        <v>5</v>
      </c>
      <c r="N274" s="44" t="s">
        <v>11</v>
      </c>
      <c r="O274" s="47">
        <v>41</v>
      </c>
      <c r="P274" s="48" t="s">
        <v>184</v>
      </c>
      <c r="Q274" s="42">
        <v>2700</v>
      </c>
      <c r="R274" s="42"/>
      <c r="S274" s="42">
        <f t="shared" si="7"/>
        <v>2700</v>
      </c>
      <c r="T274" s="48"/>
      <c r="U274" s="7"/>
    </row>
    <row r="275" spans="1:21" ht="226.5" customHeight="1">
      <c r="A275" s="48">
        <v>426</v>
      </c>
      <c r="B275" s="38" t="s">
        <v>287</v>
      </c>
      <c r="C275" s="84" t="s">
        <v>216</v>
      </c>
      <c r="D275" s="45" t="s">
        <v>49</v>
      </c>
      <c r="E275" s="45" t="s">
        <v>7</v>
      </c>
      <c r="F275" s="45" t="s">
        <v>40</v>
      </c>
      <c r="G275" s="46"/>
      <c r="H275" s="47" t="s">
        <v>14</v>
      </c>
      <c r="I275" s="47" t="s">
        <v>10</v>
      </c>
      <c r="J275" s="47" t="s">
        <v>12</v>
      </c>
      <c r="K275" s="44" t="s">
        <v>22</v>
      </c>
      <c r="L275" s="47" t="s">
        <v>5</v>
      </c>
      <c r="M275" s="44" t="s">
        <v>44</v>
      </c>
      <c r="N275" s="44" t="s">
        <v>11</v>
      </c>
      <c r="O275" s="47">
        <v>41</v>
      </c>
      <c r="P275" s="48" t="s">
        <v>185</v>
      </c>
      <c r="Q275" s="42">
        <v>31200</v>
      </c>
      <c r="R275" s="42"/>
      <c r="S275" s="42">
        <f t="shared" si="7"/>
        <v>31200</v>
      </c>
      <c r="T275" s="48" t="s">
        <v>531</v>
      </c>
      <c r="U275" s="7"/>
    </row>
    <row r="276" spans="1:22" ht="97.5" customHeight="1">
      <c r="A276" s="48">
        <v>429</v>
      </c>
      <c r="B276" s="38" t="s">
        <v>287</v>
      </c>
      <c r="C276" s="84" t="s">
        <v>216</v>
      </c>
      <c r="D276" s="45" t="s">
        <v>49</v>
      </c>
      <c r="E276" s="45" t="s">
        <v>7</v>
      </c>
      <c r="F276" s="45" t="s">
        <v>40</v>
      </c>
      <c r="G276" s="46"/>
      <c r="H276" s="47" t="s">
        <v>14</v>
      </c>
      <c r="I276" s="47" t="s">
        <v>10</v>
      </c>
      <c r="J276" s="47" t="s">
        <v>12</v>
      </c>
      <c r="K276" s="44" t="s">
        <v>38</v>
      </c>
      <c r="L276" s="47" t="s">
        <v>5</v>
      </c>
      <c r="M276" s="47" t="s">
        <v>5</v>
      </c>
      <c r="N276" s="44" t="s">
        <v>41</v>
      </c>
      <c r="O276" s="47">
        <v>41</v>
      </c>
      <c r="P276" s="48" t="s">
        <v>186</v>
      </c>
      <c r="Q276" s="42">
        <v>350</v>
      </c>
      <c r="R276" s="42"/>
      <c r="S276" s="42">
        <f t="shared" si="7"/>
        <v>350</v>
      </c>
      <c r="T276" s="48" t="s">
        <v>532</v>
      </c>
      <c r="U276" s="7"/>
      <c r="V276" s="6"/>
    </row>
    <row r="277" spans="1:20" ht="22.5">
      <c r="A277" s="48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50" t="s">
        <v>311</v>
      </c>
      <c r="Q277" s="51">
        <f>SUM(Q264:Q276)</f>
        <v>44380</v>
      </c>
      <c r="R277" s="51">
        <f>SUM(R264:R276)</f>
        <v>0</v>
      </c>
      <c r="S277" s="51">
        <f>SUM(S264:S276)</f>
        <v>44380</v>
      </c>
      <c r="T277" s="47"/>
    </row>
    <row r="278" spans="1:20" ht="13.5" thickBot="1">
      <c r="A278" s="5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52"/>
      <c r="Q278" s="13"/>
      <c r="R278" s="13"/>
      <c r="S278" s="13"/>
      <c r="T278" s="13"/>
    </row>
    <row r="279" spans="1:20" ht="13.5" thickBot="1">
      <c r="A279" s="5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48" t="s">
        <v>191</v>
      </c>
      <c r="Q279" s="54">
        <f>Q277</f>
        <v>44380</v>
      </c>
      <c r="R279" s="54">
        <f>R277</f>
        <v>0</v>
      </c>
      <c r="S279" s="54">
        <f>S277</f>
        <v>44380</v>
      </c>
      <c r="T279" s="47"/>
    </row>
    <row r="280" spans="1:20" ht="13.5" thickBot="1">
      <c r="A280" s="55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48" t="s">
        <v>192</v>
      </c>
      <c r="Q280" s="114"/>
      <c r="R280" s="114"/>
      <c r="S280" s="114"/>
      <c r="T280" s="47"/>
    </row>
    <row r="281" spans="1:20" ht="12.75">
      <c r="A281" s="5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52"/>
      <c r="Q281" s="13"/>
      <c r="R281" s="13"/>
      <c r="S281" s="13"/>
      <c r="T281" s="13"/>
    </row>
    <row r="282" spans="1:20" ht="13.5" thickBot="1">
      <c r="A282" s="5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52"/>
      <c r="Q282" s="13"/>
      <c r="R282" s="13"/>
      <c r="S282" s="13"/>
      <c r="T282" s="13"/>
    </row>
    <row r="283" spans="1:21" ht="96.75" customHeight="1" thickBot="1">
      <c r="A283" s="14"/>
      <c r="B283" s="15"/>
      <c r="C283" s="16"/>
      <c r="D283" s="17"/>
      <c r="E283" s="17"/>
      <c r="F283" s="17"/>
      <c r="G283" s="18"/>
      <c r="H283" s="19"/>
      <c r="I283" s="19"/>
      <c r="J283" s="19"/>
      <c r="K283" s="20"/>
      <c r="L283" s="19"/>
      <c r="M283" s="19"/>
      <c r="N283" s="19"/>
      <c r="O283" s="21"/>
      <c r="P283" s="22" t="s">
        <v>372</v>
      </c>
      <c r="Q283" s="23" t="s">
        <v>402</v>
      </c>
      <c r="R283" s="24" t="s">
        <v>470</v>
      </c>
      <c r="S283" s="24" t="s">
        <v>469</v>
      </c>
      <c r="T283" s="25"/>
      <c r="U283" s="6"/>
    </row>
    <row r="284" spans="1:20" ht="45.75" thickBot="1">
      <c r="A284" s="26" t="s">
        <v>57</v>
      </c>
      <c r="B284" s="27" t="s">
        <v>243</v>
      </c>
      <c r="C284" s="28" t="s">
        <v>0</v>
      </c>
      <c r="D284" s="29" t="s">
        <v>248</v>
      </c>
      <c r="E284" s="29" t="s">
        <v>247</v>
      </c>
      <c r="F284" s="29" t="s">
        <v>246</v>
      </c>
      <c r="G284" s="30" t="s">
        <v>245</v>
      </c>
      <c r="H284" s="31" t="s">
        <v>264</v>
      </c>
      <c r="I284" s="31" t="s">
        <v>265</v>
      </c>
      <c r="J284" s="31" t="s">
        <v>266</v>
      </c>
      <c r="K284" s="32" t="s">
        <v>267</v>
      </c>
      <c r="L284" s="31" t="s">
        <v>1</v>
      </c>
      <c r="M284" s="31" t="s">
        <v>2</v>
      </c>
      <c r="N284" s="31" t="s">
        <v>3</v>
      </c>
      <c r="O284" s="33" t="s">
        <v>58</v>
      </c>
      <c r="P284" s="34" t="s">
        <v>327</v>
      </c>
      <c r="Q284" s="35">
        <v>2021</v>
      </c>
      <c r="R284" s="35">
        <v>2021</v>
      </c>
      <c r="S284" s="35">
        <v>2021</v>
      </c>
      <c r="T284" s="36" t="s">
        <v>53</v>
      </c>
    </row>
    <row r="285" spans="1:22" ht="22.5">
      <c r="A285" s="37">
        <v>118</v>
      </c>
      <c r="B285" s="38" t="s">
        <v>288</v>
      </c>
      <c r="C285" s="44" t="s">
        <v>216</v>
      </c>
      <c r="D285" s="39" t="s">
        <v>11</v>
      </c>
      <c r="E285" s="39" t="s">
        <v>8</v>
      </c>
      <c r="F285" s="39" t="s">
        <v>8</v>
      </c>
      <c r="G285" s="40"/>
      <c r="H285" s="41" t="s">
        <v>14</v>
      </c>
      <c r="I285" s="41" t="s">
        <v>15</v>
      </c>
      <c r="J285" s="41" t="s">
        <v>7</v>
      </c>
      <c r="K285" s="38" t="s">
        <v>13</v>
      </c>
      <c r="L285" s="41" t="s">
        <v>5</v>
      </c>
      <c r="M285" s="41" t="s">
        <v>5</v>
      </c>
      <c r="N285" s="41" t="s">
        <v>8</v>
      </c>
      <c r="O285" s="41">
        <v>41</v>
      </c>
      <c r="P285" s="37" t="s">
        <v>135</v>
      </c>
      <c r="Q285" s="42">
        <v>9700</v>
      </c>
      <c r="R285" s="42"/>
      <c r="S285" s="42">
        <f>Q285+R285</f>
        <v>9700</v>
      </c>
      <c r="T285" s="48"/>
      <c r="U285" s="7"/>
      <c r="V285" s="6"/>
    </row>
    <row r="286" spans="1:21" ht="12.75" hidden="1">
      <c r="A286" s="56">
        <v>234</v>
      </c>
      <c r="B286" s="92" t="s">
        <v>288</v>
      </c>
      <c r="C286" s="58" t="s">
        <v>216</v>
      </c>
      <c r="D286" s="59" t="s">
        <v>43</v>
      </c>
      <c r="E286" s="59" t="s">
        <v>15</v>
      </c>
      <c r="F286" s="59" t="s">
        <v>10</v>
      </c>
      <c r="G286" s="60" t="s">
        <v>5</v>
      </c>
      <c r="H286" s="61" t="s">
        <v>12</v>
      </c>
      <c r="I286" s="61" t="s">
        <v>8</v>
      </c>
      <c r="J286" s="61" t="s">
        <v>12</v>
      </c>
      <c r="K286" s="57" t="s">
        <v>13</v>
      </c>
      <c r="L286" s="61" t="s">
        <v>5</v>
      </c>
      <c r="M286" s="61" t="s">
        <v>5</v>
      </c>
      <c r="N286" s="57">
        <v>14</v>
      </c>
      <c r="O286" s="56">
        <v>43</v>
      </c>
      <c r="P286" s="56" t="s">
        <v>163</v>
      </c>
      <c r="Q286" s="42"/>
      <c r="R286" s="42"/>
      <c r="S286" s="42"/>
      <c r="T286" s="48"/>
      <c r="U286" s="7"/>
    </row>
    <row r="287" spans="1:21" ht="247.5">
      <c r="A287" s="56">
        <v>242</v>
      </c>
      <c r="B287" s="57" t="s">
        <v>288</v>
      </c>
      <c r="C287" s="57" t="s">
        <v>216</v>
      </c>
      <c r="D287" s="59" t="s">
        <v>43</v>
      </c>
      <c r="E287" s="59" t="s">
        <v>15</v>
      </c>
      <c r="F287" s="59" t="s">
        <v>10</v>
      </c>
      <c r="G287" s="60"/>
      <c r="H287" s="61">
        <v>7</v>
      </c>
      <c r="I287" s="61">
        <v>1</v>
      </c>
      <c r="J287" s="61">
        <v>7</v>
      </c>
      <c r="K287" s="57" t="s">
        <v>13</v>
      </c>
      <c r="L287" s="61"/>
      <c r="M287" s="61"/>
      <c r="N287" s="57" t="s">
        <v>219</v>
      </c>
      <c r="O287" s="61">
        <v>43</v>
      </c>
      <c r="P287" s="56" t="s">
        <v>220</v>
      </c>
      <c r="Q287" s="42">
        <v>160500</v>
      </c>
      <c r="R287" s="42"/>
      <c r="S287" s="42">
        <f>Q287+R287</f>
        <v>160500</v>
      </c>
      <c r="T287" s="48" t="s">
        <v>533</v>
      </c>
      <c r="U287" s="7"/>
    </row>
    <row r="288" spans="1:20" ht="22.5">
      <c r="A288" s="48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50" t="s">
        <v>311</v>
      </c>
      <c r="Q288" s="51">
        <f>SUM(Q285:Q287)</f>
        <v>170200</v>
      </c>
      <c r="R288" s="51">
        <f>SUM(R285:R287)</f>
        <v>0</v>
      </c>
      <c r="S288" s="51">
        <f>SUM(S285:S287)</f>
        <v>170200</v>
      </c>
      <c r="T288" s="47"/>
    </row>
    <row r="289" spans="1:20" ht="13.5" thickBot="1">
      <c r="A289" s="5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52"/>
      <c r="Q289" s="13"/>
      <c r="R289" s="13"/>
      <c r="S289" s="13"/>
      <c r="T289" s="13"/>
    </row>
    <row r="290" spans="1:20" ht="13.5" thickBot="1">
      <c r="A290" s="5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48" t="s">
        <v>191</v>
      </c>
      <c r="Q290" s="54">
        <f>Q285</f>
        <v>9700</v>
      </c>
      <c r="R290" s="54">
        <f>R285</f>
        <v>0</v>
      </c>
      <c r="S290" s="54">
        <f>S285</f>
        <v>9700</v>
      </c>
      <c r="T290" s="47"/>
    </row>
    <row r="291" spans="1:20" ht="13.5" thickBot="1">
      <c r="A291" s="55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48" t="s">
        <v>192</v>
      </c>
      <c r="Q291" s="54">
        <f>SUM(Q286:Q287)</f>
        <v>160500</v>
      </c>
      <c r="R291" s="54">
        <f>SUM(R286:R287)</f>
        <v>0</v>
      </c>
      <c r="S291" s="54">
        <f>SUM(S286:S287)</f>
        <v>160500</v>
      </c>
      <c r="T291" s="47"/>
    </row>
    <row r="292" spans="1:20" ht="12.75">
      <c r="A292" s="5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52"/>
      <c r="Q292" s="13"/>
      <c r="R292" s="13"/>
      <c r="S292" s="13"/>
      <c r="T292" s="13"/>
    </row>
    <row r="293" spans="1:20" ht="13.5" thickBot="1">
      <c r="A293" s="5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52"/>
      <c r="Q293" s="13"/>
      <c r="R293" s="13"/>
      <c r="S293" s="13"/>
      <c r="T293" s="13"/>
    </row>
    <row r="294" spans="1:21" ht="96" customHeight="1" thickBot="1">
      <c r="A294" s="14"/>
      <c r="B294" s="15"/>
      <c r="C294" s="16"/>
      <c r="D294" s="17"/>
      <c r="E294" s="17"/>
      <c r="F294" s="17"/>
      <c r="G294" s="18"/>
      <c r="H294" s="19"/>
      <c r="I294" s="19"/>
      <c r="J294" s="19"/>
      <c r="K294" s="20"/>
      <c r="L294" s="19"/>
      <c r="M294" s="19"/>
      <c r="N294" s="19"/>
      <c r="O294" s="21"/>
      <c r="P294" s="22" t="s">
        <v>372</v>
      </c>
      <c r="Q294" s="23" t="s">
        <v>402</v>
      </c>
      <c r="R294" s="24" t="s">
        <v>470</v>
      </c>
      <c r="S294" s="24" t="s">
        <v>469</v>
      </c>
      <c r="T294" s="25"/>
      <c r="U294" s="6"/>
    </row>
    <row r="295" spans="1:20" ht="45.75" thickBot="1">
      <c r="A295" s="26" t="s">
        <v>57</v>
      </c>
      <c r="B295" s="27" t="s">
        <v>243</v>
      </c>
      <c r="C295" s="28" t="s">
        <v>0</v>
      </c>
      <c r="D295" s="29" t="s">
        <v>248</v>
      </c>
      <c r="E295" s="29" t="s">
        <v>247</v>
      </c>
      <c r="F295" s="29" t="s">
        <v>246</v>
      </c>
      <c r="G295" s="30" t="s">
        <v>245</v>
      </c>
      <c r="H295" s="31" t="s">
        <v>264</v>
      </c>
      <c r="I295" s="31" t="s">
        <v>265</v>
      </c>
      <c r="J295" s="31" t="s">
        <v>266</v>
      </c>
      <c r="K295" s="32" t="s">
        <v>267</v>
      </c>
      <c r="L295" s="31" t="s">
        <v>1</v>
      </c>
      <c r="M295" s="31" t="s">
        <v>2</v>
      </c>
      <c r="N295" s="31" t="s">
        <v>3</v>
      </c>
      <c r="O295" s="33" t="s">
        <v>58</v>
      </c>
      <c r="P295" s="34" t="s">
        <v>331</v>
      </c>
      <c r="Q295" s="35">
        <v>2021</v>
      </c>
      <c r="R295" s="35">
        <v>2021</v>
      </c>
      <c r="S295" s="35">
        <v>2021</v>
      </c>
      <c r="T295" s="36" t="s">
        <v>53</v>
      </c>
    </row>
    <row r="296" spans="1:22" ht="164.25" customHeight="1">
      <c r="A296" s="37">
        <v>445</v>
      </c>
      <c r="B296" s="38" t="s">
        <v>306</v>
      </c>
      <c r="C296" s="41" t="s">
        <v>4</v>
      </c>
      <c r="D296" s="39" t="s">
        <v>51</v>
      </c>
      <c r="E296" s="39" t="s">
        <v>12</v>
      </c>
      <c r="F296" s="39" t="s">
        <v>40</v>
      </c>
      <c r="G296" s="40" t="s">
        <v>5</v>
      </c>
      <c r="H296" s="41" t="s">
        <v>14</v>
      </c>
      <c r="I296" s="41" t="s">
        <v>15</v>
      </c>
      <c r="J296" s="41" t="s">
        <v>7</v>
      </c>
      <c r="K296" s="38" t="s">
        <v>36</v>
      </c>
      <c r="L296" s="41" t="s">
        <v>5</v>
      </c>
      <c r="M296" s="41" t="s">
        <v>5</v>
      </c>
      <c r="N296" s="41">
        <v>1</v>
      </c>
      <c r="O296" s="41">
        <v>41</v>
      </c>
      <c r="P296" s="37" t="s">
        <v>187</v>
      </c>
      <c r="Q296" s="42">
        <v>7180</v>
      </c>
      <c r="R296" s="42"/>
      <c r="S296" s="42">
        <f>Q296+R296</f>
        <v>7180</v>
      </c>
      <c r="T296" s="37" t="s">
        <v>534</v>
      </c>
      <c r="U296" s="7"/>
      <c r="V296" s="6"/>
    </row>
    <row r="297" spans="1:21" ht="22.5">
      <c r="A297" s="48">
        <v>446</v>
      </c>
      <c r="B297" s="44" t="s">
        <v>306</v>
      </c>
      <c r="C297" s="47" t="s">
        <v>4</v>
      </c>
      <c r="D297" s="45" t="s">
        <v>51</v>
      </c>
      <c r="E297" s="45" t="s">
        <v>12</v>
      </c>
      <c r="F297" s="45" t="s">
        <v>40</v>
      </c>
      <c r="G297" s="46" t="s">
        <v>5</v>
      </c>
      <c r="H297" s="47">
        <v>6</v>
      </c>
      <c r="I297" s="47">
        <v>3</v>
      </c>
      <c r="J297" s="47">
        <v>7</v>
      </c>
      <c r="K297" s="44" t="s">
        <v>9</v>
      </c>
      <c r="L297" s="47" t="s">
        <v>5</v>
      </c>
      <c r="M297" s="47" t="s">
        <v>5</v>
      </c>
      <c r="N297" s="47">
        <v>1</v>
      </c>
      <c r="O297" s="47">
        <v>41</v>
      </c>
      <c r="P297" s="48" t="s">
        <v>310</v>
      </c>
      <c r="Q297" s="42">
        <v>400</v>
      </c>
      <c r="R297" s="42"/>
      <c r="S297" s="42">
        <f>Q297+R297</f>
        <v>400</v>
      </c>
      <c r="T297" s="48"/>
      <c r="U297" s="7"/>
    </row>
    <row r="298" spans="1:20" ht="12.75">
      <c r="A298" s="48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50" t="s">
        <v>336</v>
      </c>
      <c r="Q298" s="51">
        <f>SUM(Q296:Q297)</f>
        <v>7580</v>
      </c>
      <c r="R298" s="51">
        <f>SUM(R296:R297)</f>
        <v>0</v>
      </c>
      <c r="S298" s="51">
        <f>SUM(S296:S297)</f>
        <v>7580</v>
      </c>
      <c r="T298" s="47"/>
    </row>
    <row r="299" spans="1:20" ht="13.5" thickBot="1">
      <c r="A299" s="5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52"/>
      <c r="Q299" s="13"/>
      <c r="R299" s="13"/>
      <c r="S299" s="13"/>
      <c r="T299" s="13"/>
    </row>
    <row r="300" spans="1:20" ht="13.5" thickBot="1">
      <c r="A300" s="5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48" t="s">
        <v>191</v>
      </c>
      <c r="Q300" s="54">
        <f>Q298</f>
        <v>7580</v>
      </c>
      <c r="R300" s="54">
        <f>R298</f>
        <v>0</v>
      </c>
      <c r="S300" s="54">
        <f>S298</f>
        <v>7580</v>
      </c>
      <c r="T300" s="47"/>
    </row>
    <row r="301" spans="1:20" ht="13.5" thickBot="1">
      <c r="A301" s="55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48" t="s">
        <v>192</v>
      </c>
      <c r="Q301" s="54"/>
      <c r="R301" s="54"/>
      <c r="S301" s="54"/>
      <c r="T301" s="47"/>
    </row>
    <row r="302" spans="1:20" ht="12.75">
      <c r="A302" s="5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52"/>
      <c r="Q302" s="13"/>
      <c r="R302" s="13"/>
      <c r="S302" s="13"/>
      <c r="T302" s="13"/>
    </row>
    <row r="303" spans="1:20" ht="13.5" thickBot="1">
      <c r="A303" s="5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52"/>
      <c r="Q303" s="13"/>
      <c r="R303" s="13"/>
      <c r="S303" s="13"/>
      <c r="T303" s="13"/>
    </row>
    <row r="304" spans="1:21" ht="85.5" customHeight="1" thickBot="1">
      <c r="A304" s="14"/>
      <c r="B304" s="15"/>
      <c r="C304" s="16"/>
      <c r="D304" s="17"/>
      <c r="E304" s="17"/>
      <c r="F304" s="17"/>
      <c r="G304" s="18"/>
      <c r="H304" s="19"/>
      <c r="I304" s="19"/>
      <c r="J304" s="19"/>
      <c r="K304" s="20"/>
      <c r="L304" s="19"/>
      <c r="M304" s="19"/>
      <c r="N304" s="19"/>
      <c r="O304" s="21"/>
      <c r="P304" s="22" t="s">
        <v>372</v>
      </c>
      <c r="Q304" s="23" t="s">
        <v>402</v>
      </c>
      <c r="R304" s="24" t="s">
        <v>470</v>
      </c>
      <c r="S304" s="24" t="s">
        <v>469</v>
      </c>
      <c r="T304" s="25"/>
      <c r="U304" s="6"/>
    </row>
    <row r="305" spans="1:20" ht="45.75" thickBot="1">
      <c r="A305" s="26" t="s">
        <v>57</v>
      </c>
      <c r="B305" s="27" t="s">
        <v>243</v>
      </c>
      <c r="C305" s="28" t="s">
        <v>0</v>
      </c>
      <c r="D305" s="29" t="s">
        <v>248</v>
      </c>
      <c r="E305" s="29" t="s">
        <v>247</v>
      </c>
      <c r="F305" s="29" t="s">
        <v>246</v>
      </c>
      <c r="G305" s="30" t="s">
        <v>245</v>
      </c>
      <c r="H305" s="31" t="s">
        <v>264</v>
      </c>
      <c r="I305" s="31" t="s">
        <v>265</v>
      </c>
      <c r="J305" s="31" t="s">
        <v>266</v>
      </c>
      <c r="K305" s="32" t="s">
        <v>267</v>
      </c>
      <c r="L305" s="31" t="s">
        <v>1</v>
      </c>
      <c r="M305" s="31" t="s">
        <v>2</v>
      </c>
      <c r="N305" s="31" t="s">
        <v>3</v>
      </c>
      <c r="O305" s="33" t="s">
        <v>58</v>
      </c>
      <c r="P305" s="34" t="s">
        <v>328</v>
      </c>
      <c r="Q305" s="35">
        <v>2021</v>
      </c>
      <c r="R305" s="35">
        <v>2021</v>
      </c>
      <c r="S305" s="35">
        <v>2021</v>
      </c>
      <c r="T305" s="36" t="s">
        <v>53</v>
      </c>
    </row>
    <row r="306" spans="1:22" ht="22.5">
      <c r="A306" s="37">
        <v>132</v>
      </c>
      <c r="B306" s="85" t="s">
        <v>290</v>
      </c>
      <c r="C306" s="44" t="s">
        <v>216</v>
      </c>
      <c r="D306" s="39" t="s">
        <v>11</v>
      </c>
      <c r="E306" s="39" t="s">
        <v>12</v>
      </c>
      <c r="F306" s="39" t="s">
        <v>40</v>
      </c>
      <c r="G306" s="40" t="s">
        <v>5</v>
      </c>
      <c r="H306" s="41" t="s">
        <v>14</v>
      </c>
      <c r="I306" s="41" t="s">
        <v>18</v>
      </c>
      <c r="J306" s="41" t="s">
        <v>8</v>
      </c>
      <c r="K306" s="38" t="s">
        <v>19</v>
      </c>
      <c r="L306" s="41" t="s">
        <v>5</v>
      </c>
      <c r="M306" s="41" t="s">
        <v>5</v>
      </c>
      <c r="N306" s="38" t="s">
        <v>11</v>
      </c>
      <c r="O306" s="41">
        <v>41</v>
      </c>
      <c r="P306" s="37" t="s">
        <v>137</v>
      </c>
      <c r="Q306" s="42">
        <v>0</v>
      </c>
      <c r="R306" s="42"/>
      <c r="S306" s="42">
        <f>Q306+R306</f>
        <v>0</v>
      </c>
      <c r="T306" s="37"/>
      <c r="U306" s="7"/>
      <c r="V306" s="6"/>
    </row>
    <row r="307" spans="1:22" ht="22.5">
      <c r="A307" s="48">
        <v>133</v>
      </c>
      <c r="B307" s="85" t="s">
        <v>290</v>
      </c>
      <c r="C307" s="44" t="s">
        <v>216</v>
      </c>
      <c r="D307" s="45" t="s">
        <v>11</v>
      </c>
      <c r="E307" s="45" t="s">
        <v>12</v>
      </c>
      <c r="F307" s="45" t="s">
        <v>40</v>
      </c>
      <c r="G307" s="46"/>
      <c r="H307" s="47">
        <v>6</v>
      </c>
      <c r="I307" s="47">
        <v>5</v>
      </c>
      <c r="J307" s="47">
        <v>1</v>
      </c>
      <c r="K307" s="44" t="s">
        <v>20</v>
      </c>
      <c r="L307" s="47"/>
      <c r="M307" s="47"/>
      <c r="N307" s="44" t="s">
        <v>11</v>
      </c>
      <c r="O307" s="41">
        <v>41</v>
      </c>
      <c r="P307" s="48" t="s">
        <v>138</v>
      </c>
      <c r="Q307" s="42">
        <v>8120</v>
      </c>
      <c r="R307" s="42"/>
      <c r="S307" s="42">
        <f>Q307+R307</f>
        <v>8120</v>
      </c>
      <c r="T307" s="48"/>
      <c r="U307" s="7"/>
      <c r="V307" s="6"/>
    </row>
    <row r="308" spans="1:21" ht="22.5">
      <c r="A308" s="48">
        <v>134</v>
      </c>
      <c r="B308" s="85" t="s">
        <v>290</v>
      </c>
      <c r="C308" s="44" t="s">
        <v>216</v>
      </c>
      <c r="D308" s="45" t="s">
        <v>11</v>
      </c>
      <c r="E308" s="45" t="s">
        <v>12</v>
      </c>
      <c r="F308" s="45" t="s">
        <v>40</v>
      </c>
      <c r="G308" s="46"/>
      <c r="H308" s="47">
        <v>6</v>
      </c>
      <c r="I308" s="47">
        <v>5</v>
      </c>
      <c r="J308" s="47">
        <v>1</v>
      </c>
      <c r="K308" s="44" t="s">
        <v>20</v>
      </c>
      <c r="L308" s="47"/>
      <c r="M308" s="47"/>
      <c r="N308" s="44" t="s">
        <v>41</v>
      </c>
      <c r="O308" s="41">
        <v>41</v>
      </c>
      <c r="P308" s="48" t="s">
        <v>370</v>
      </c>
      <c r="Q308" s="42">
        <v>1990</v>
      </c>
      <c r="R308" s="42"/>
      <c r="S308" s="42">
        <f>Q308+R308</f>
        <v>1990</v>
      </c>
      <c r="T308" s="48" t="s">
        <v>384</v>
      </c>
      <c r="U308" s="7"/>
    </row>
    <row r="309" spans="1:21" ht="33.75" hidden="1">
      <c r="A309" s="56">
        <v>219</v>
      </c>
      <c r="B309" s="82" t="s">
        <v>290</v>
      </c>
      <c r="C309" s="82" t="s">
        <v>216</v>
      </c>
      <c r="D309" s="59" t="s">
        <v>43</v>
      </c>
      <c r="E309" s="59" t="s">
        <v>15</v>
      </c>
      <c r="F309" s="59" t="s">
        <v>10</v>
      </c>
      <c r="G309" s="60"/>
      <c r="H309" s="61">
        <v>7</v>
      </c>
      <c r="I309" s="61">
        <v>1</v>
      </c>
      <c r="J309" s="61">
        <v>7</v>
      </c>
      <c r="K309" s="57" t="s">
        <v>13</v>
      </c>
      <c r="L309" s="61"/>
      <c r="M309" s="61"/>
      <c r="N309" s="61" t="s">
        <v>285</v>
      </c>
      <c r="O309" s="61" t="s">
        <v>285</v>
      </c>
      <c r="P309" s="56" t="s">
        <v>388</v>
      </c>
      <c r="Q309" s="42"/>
      <c r="R309" s="42"/>
      <c r="S309" s="42"/>
      <c r="T309" s="48" t="s">
        <v>389</v>
      </c>
      <c r="U309" s="7"/>
    </row>
    <row r="310" spans="1:21" ht="22.5" hidden="1">
      <c r="A310" s="56">
        <v>220</v>
      </c>
      <c r="B310" s="82" t="s">
        <v>290</v>
      </c>
      <c r="C310" s="58" t="s">
        <v>216</v>
      </c>
      <c r="D310" s="59" t="s">
        <v>43</v>
      </c>
      <c r="E310" s="59" t="s">
        <v>15</v>
      </c>
      <c r="F310" s="59" t="s">
        <v>10</v>
      </c>
      <c r="G310" s="60"/>
      <c r="H310" s="61">
        <v>7</v>
      </c>
      <c r="I310" s="61">
        <v>1</v>
      </c>
      <c r="J310" s="61">
        <v>7</v>
      </c>
      <c r="K310" s="57" t="s">
        <v>13</v>
      </c>
      <c r="L310" s="61"/>
      <c r="M310" s="61"/>
      <c r="N310" s="57" t="s">
        <v>11</v>
      </c>
      <c r="O310" s="61">
        <v>43</v>
      </c>
      <c r="P310" s="56" t="s">
        <v>204</v>
      </c>
      <c r="Q310" s="42"/>
      <c r="R310" s="42"/>
      <c r="S310" s="42"/>
      <c r="T310" s="48"/>
      <c r="U310" s="7"/>
    </row>
    <row r="311" spans="1:21" ht="60.75" customHeight="1">
      <c r="A311" s="56">
        <v>223</v>
      </c>
      <c r="B311" s="82" t="s">
        <v>290</v>
      </c>
      <c r="C311" s="58" t="s">
        <v>216</v>
      </c>
      <c r="D311" s="59" t="s">
        <v>43</v>
      </c>
      <c r="E311" s="59" t="s">
        <v>15</v>
      </c>
      <c r="F311" s="59" t="s">
        <v>10</v>
      </c>
      <c r="G311" s="60" t="s">
        <v>5</v>
      </c>
      <c r="H311" s="61" t="s">
        <v>12</v>
      </c>
      <c r="I311" s="61" t="s">
        <v>8</v>
      </c>
      <c r="J311" s="61" t="s">
        <v>12</v>
      </c>
      <c r="K311" s="57" t="s">
        <v>13</v>
      </c>
      <c r="L311" s="61" t="s">
        <v>5</v>
      </c>
      <c r="M311" s="61" t="s">
        <v>5</v>
      </c>
      <c r="N311" s="57" t="s">
        <v>42</v>
      </c>
      <c r="O311" s="56" t="s">
        <v>342</v>
      </c>
      <c r="P311" s="56" t="s">
        <v>106</v>
      </c>
      <c r="Q311" s="42">
        <v>9000</v>
      </c>
      <c r="R311" s="42"/>
      <c r="S311" s="42">
        <f>Q311+R311</f>
        <v>9000</v>
      </c>
      <c r="T311" s="48" t="s">
        <v>535</v>
      </c>
      <c r="U311" s="7"/>
    </row>
    <row r="312" spans="1:21" ht="180.75" customHeight="1" hidden="1">
      <c r="A312" s="56">
        <v>230</v>
      </c>
      <c r="B312" s="82" t="s">
        <v>290</v>
      </c>
      <c r="C312" s="57" t="s">
        <v>216</v>
      </c>
      <c r="D312" s="59" t="s">
        <v>43</v>
      </c>
      <c r="E312" s="59" t="s">
        <v>15</v>
      </c>
      <c r="F312" s="59" t="s">
        <v>10</v>
      </c>
      <c r="G312" s="60"/>
      <c r="H312" s="61">
        <v>7</v>
      </c>
      <c r="I312" s="61">
        <v>1</v>
      </c>
      <c r="J312" s="61">
        <v>7</v>
      </c>
      <c r="K312" s="57" t="s">
        <v>13</v>
      </c>
      <c r="L312" s="61"/>
      <c r="M312" s="61"/>
      <c r="N312" s="57" t="s">
        <v>285</v>
      </c>
      <c r="O312" s="56">
        <v>43</v>
      </c>
      <c r="P312" s="56" t="s">
        <v>387</v>
      </c>
      <c r="Q312" s="42"/>
      <c r="R312" s="42"/>
      <c r="S312" s="42"/>
      <c r="T312" s="48" t="s">
        <v>419</v>
      </c>
      <c r="U312" s="7"/>
    </row>
    <row r="313" spans="1:21" ht="45">
      <c r="A313" s="56">
        <v>239</v>
      </c>
      <c r="B313" s="82" t="s">
        <v>290</v>
      </c>
      <c r="C313" s="58" t="s">
        <v>216</v>
      </c>
      <c r="D313" s="59" t="s">
        <v>43</v>
      </c>
      <c r="E313" s="59" t="s">
        <v>15</v>
      </c>
      <c r="F313" s="59" t="s">
        <v>10</v>
      </c>
      <c r="G313" s="60"/>
      <c r="H313" s="61">
        <v>7</v>
      </c>
      <c r="I313" s="61">
        <v>1</v>
      </c>
      <c r="J313" s="61">
        <v>7</v>
      </c>
      <c r="K313" s="57" t="s">
        <v>13</v>
      </c>
      <c r="L313" s="61"/>
      <c r="M313" s="61"/>
      <c r="N313" s="57" t="s">
        <v>190</v>
      </c>
      <c r="O313" s="56" t="s">
        <v>373</v>
      </c>
      <c r="P313" s="56" t="s">
        <v>353</v>
      </c>
      <c r="Q313" s="42">
        <v>3000</v>
      </c>
      <c r="R313" s="42"/>
      <c r="S313" s="42">
        <f>Q313+R313</f>
        <v>3000</v>
      </c>
      <c r="T313" s="48" t="s">
        <v>536</v>
      </c>
      <c r="U313" s="7"/>
    </row>
    <row r="314" spans="1:21" ht="22.5" hidden="1">
      <c r="A314" s="56">
        <v>244</v>
      </c>
      <c r="B314" s="82" t="s">
        <v>290</v>
      </c>
      <c r="C314" s="58" t="s">
        <v>216</v>
      </c>
      <c r="D314" s="59" t="s">
        <v>43</v>
      </c>
      <c r="E314" s="59" t="s">
        <v>15</v>
      </c>
      <c r="F314" s="59" t="s">
        <v>10</v>
      </c>
      <c r="G314" s="60"/>
      <c r="H314" s="61">
        <v>7</v>
      </c>
      <c r="I314" s="61">
        <v>1</v>
      </c>
      <c r="J314" s="61">
        <v>7</v>
      </c>
      <c r="K314" s="57" t="s">
        <v>13</v>
      </c>
      <c r="L314" s="61"/>
      <c r="M314" s="61"/>
      <c r="N314" s="57" t="s">
        <v>340</v>
      </c>
      <c r="O314" s="61">
        <v>43</v>
      </c>
      <c r="P314" s="56" t="s">
        <v>231</v>
      </c>
      <c r="Q314" s="42"/>
      <c r="R314" s="42"/>
      <c r="S314" s="42"/>
      <c r="T314" s="48"/>
      <c r="U314" s="7"/>
    </row>
    <row r="315" spans="1:22" ht="22.5" hidden="1">
      <c r="A315" s="56">
        <v>277</v>
      </c>
      <c r="B315" s="82" t="s">
        <v>290</v>
      </c>
      <c r="C315" s="58" t="s">
        <v>216</v>
      </c>
      <c r="D315" s="59" t="s">
        <v>11</v>
      </c>
      <c r="E315" s="59" t="s">
        <v>12</v>
      </c>
      <c r="F315" s="59" t="s">
        <v>40</v>
      </c>
      <c r="G315" s="60" t="s">
        <v>5</v>
      </c>
      <c r="H315" s="61" t="s">
        <v>6</v>
      </c>
      <c r="I315" s="61" t="s">
        <v>7</v>
      </c>
      <c r="J315" s="61" t="s">
        <v>8</v>
      </c>
      <c r="K315" s="57" t="s">
        <v>9</v>
      </c>
      <c r="L315" s="61" t="s">
        <v>5</v>
      </c>
      <c r="M315" s="61" t="s">
        <v>5</v>
      </c>
      <c r="N315" s="57" t="s">
        <v>11</v>
      </c>
      <c r="O315" s="61">
        <v>43</v>
      </c>
      <c r="P315" s="56" t="s">
        <v>166</v>
      </c>
      <c r="Q315" s="42">
        <v>0</v>
      </c>
      <c r="R315" s="42"/>
      <c r="S315" s="42">
        <f aca="true" t="shared" si="8" ref="S315:S320">Q315+R315</f>
        <v>0</v>
      </c>
      <c r="T315" s="48"/>
      <c r="U315" s="7"/>
      <c r="V315" s="6"/>
    </row>
    <row r="316" spans="1:22" ht="22.5">
      <c r="A316" s="56">
        <v>278</v>
      </c>
      <c r="B316" s="82" t="s">
        <v>290</v>
      </c>
      <c r="C316" s="58" t="s">
        <v>216</v>
      </c>
      <c r="D316" s="59" t="s">
        <v>11</v>
      </c>
      <c r="E316" s="59" t="s">
        <v>12</v>
      </c>
      <c r="F316" s="59" t="s">
        <v>40</v>
      </c>
      <c r="G316" s="60" t="s">
        <v>5</v>
      </c>
      <c r="H316" s="61" t="s">
        <v>6</v>
      </c>
      <c r="I316" s="61" t="s">
        <v>7</v>
      </c>
      <c r="J316" s="61" t="s">
        <v>8</v>
      </c>
      <c r="K316" s="57" t="s">
        <v>24</v>
      </c>
      <c r="L316" s="61" t="s">
        <v>5</v>
      </c>
      <c r="M316" s="61" t="s">
        <v>5</v>
      </c>
      <c r="N316" s="57" t="s">
        <v>11</v>
      </c>
      <c r="O316" s="61">
        <v>43</v>
      </c>
      <c r="P316" s="56" t="s">
        <v>167</v>
      </c>
      <c r="Q316" s="42">
        <v>45650</v>
      </c>
      <c r="R316" s="42"/>
      <c r="S316" s="42">
        <f t="shared" si="8"/>
        <v>45650</v>
      </c>
      <c r="T316" s="48"/>
      <c r="U316" s="7"/>
      <c r="V316" s="6"/>
    </row>
    <row r="317" spans="1:21" ht="22.5">
      <c r="A317" s="56">
        <v>282</v>
      </c>
      <c r="B317" s="82" t="s">
        <v>290</v>
      </c>
      <c r="C317" s="69" t="s">
        <v>351</v>
      </c>
      <c r="D317" s="59" t="s">
        <v>11</v>
      </c>
      <c r="E317" s="59" t="s">
        <v>12</v>
      </c>
      <c r="F317" s="59" t="s">
        <v>40</v>
      </c>
      <c r="G317" s="60"/>
      <c r="H317" s="61">
        <v>8</v>
      </c>
      <c r="I317" s="61">
        <v>2</v>
      </c>
      <c r="J317" s="61">
        <v>1</v>
      </c>
      <c r="K317" s="57" t="s">
        <v>24</v>
      </c>
      <c r="L317" s="61"/>
      <c r="M317" s="61"/>
      <c r="N317" s="57" t="s">
        <v>41</v>
      </c>
      <c r="O317" s="61">
        <v>43</v>
      </c>
      <c r="P317" s="56" t="s">
        <v>374</v>
      </c>
      <c r="Q317" s="42">
        <v>9130</v>
      </c>
      <c r="R317" s="42"/>
      <c r="S317" s="42">
        <f t="shared" si="8"/>
        <v>9130</v>
      </c>
      <c r="T317" s="48" t="s">
        <v>384</v>
      </c>
      <c r="U317" s="7"/>
    </row>
    <row r="318" spans="1:22" ht="22.5">
      <c r="A318" s="86">
        <v>296</v>
      </c>
      <c r="B318" s="117" t="s">
        <v>290</v>
      </c>
      <c r="C318" s="84" t="s">
        <v>216</v>
      </c>
      <c r="D318" s="93" t="s">
        <v>45</v>
      </c>
      <c r="E318" s="93" t="s">
        <v>14</v>
      </c>
      <c r="F318" s="93" t="s">
        <v>40</v>
      </c>
      <c r="G318" s="94" t="s">
        <v>5</v>
      </c>
      <c r="H318" s="95" t="s">
        <v>14</v>
      </c>
      <c r="I318" s="95" t="s">
        <v>10</v>
      </c>
      <c r="J318" s="95" t="s">
        <v>7</v>
      </c>
      <c r="K318" s="84" t="s">
        <v>13</v>
      </c>
      <c r="L318" s="95"/>
      <c r="M318" s="95">
        <v>1</v>
      </c>
      <c r="N318" s="84">
        <v>1</v>
      </c>
      <c r="O318" s="104">
        <v>41</v>
      </c>
      <c r="P318" s="86" t="s">
        <v>173</v>
      </c>
      <c r="Q318" s="42">
        <v>600</v>
      </c>
      <c r="R318" s="42"/>
      <c r="S318" s="42">
        <f t="shared" si="8"/>
        <v>600</v>
      </c>
      <c r="T318" s="48" t="s">
        <v>406</v>
      </c>
      <c r="U318" s="7"/>
      <c r="V318" s="6"/>
    </row>
    <row r="319" spans="1:22" ht="22.5">
      <c r="A319" s="86">
        <v>297</v>
      </c>
      <c r="B319" s="117" t="s">
        <v>290</v>
      </c>
      <c r="C319" s="84" t="s">
        <v>216</v>
      </c>
      <c r="D319" s="93" t="s">
        <v>45</v>
      </c>
      <c r="E319" s="93" t="s">
        <v>14</v>
      </c>
      <c r="F319" s="93" t="s">
        <v>40</v>
      </c>
      <c r="G319" s="94" t="s">
        <v>5</v>
      </c>
      <c r="H319" s="95" t="s">
        <v>14</v>
      </c>
      <c r="I319" s="95" t="s">
        <v>10</v>
      </c>
      <c r="J319" s="95" t="s">
        <v>7</v>
      </c>
      <c r="K319" s="84" t="s">
        <v>13</v>
      </c>
      <c r="L319" s="95"/>
      <c r="M319" s="95">
        <v>1</v>
      </c>
      <c r="N319" s="84">
        <v>2</v>
      </c>
      <c r="O319" s="104">
        <v>41</v>
      </c>
      <c r="P319" s="86" t="s">
        <v>174</v>
      </c>
      <c r="Q319" s="42">
        <v>500</v>
      </c>
      <c r="R319" s="42"/>
      <c r="S319" s="42">
        <f t="shared" si="8"/>
        <v>500</v>
      </c>
      <c r="T319" s="48"/>
      <c r="U319" s="7"/>
      <c r="V319" s="6"/>
    </row>
    <row r="320" spans="1:22" ht="22.5">
      <c r="A320" s="86">
        <v>298</v>
      </c>
      <c r="B320" s="117" t="s">
        <v>290</v>
      </c>
      <c r="C320" s="84" t="s">
        <v>216</v>
      </c>
      <c r="D320" s="93" t="s">
        <v>45</v>
      </c>
      <c r="E320" s="93" t="s">
        <v>14</v>
      </c>
      <c r="F320" s="93" t="s">
        <v>40</v>
      </c>
      <c r="G320" s="94" t="s">
        <v>5</v>
      </c>
      <c r="H320" s="95" t="s">
        <v>14</v>
      </c>
      <c r="I320" s="95" t="s">
        <v>10</v>
      </c>
      <c r="J320" s="95" t="s">
        <v>7</v>
      </c>
      <c r="K320" s="84" t="s">
        <v>13</v>
      </c>
      <c r="L320" s="95"/>
      <c r="M320" s="95">
        <v>1</v>
      </c>
      <c r="N320" s="84">
        <v>3</v>
      </c>
      <c r="O320" s="104">
        <v>41</v>
      </c>
      <c r="P320" s="86" t="s">
        <v>255</v>
      </c>
      <c r="Q320" s="42">
        <v>2770</v>
      </c>
      <c r="R320" s="42"/>
      <c r="S320" s="42">
        <f t="shared" si="8"/>
        <v>2770</v>
      </c>
      <c r="T320" s="48"/>
      <c r="U320" s="7"/>
      <c r="V320" s="6"/>
    </row>
    <row r="321" spans="1:22" ht="22.5" hidden="1">
      <c r="A321" s="86">
        <v>299</v>
      </c>
      <c r="B321" s="117" t="s">
        <v>290</v>
      </c>
      <c r="C321" s="84" t="s">
        <v>216</v>
      </c>
      <c r="D321" s="93" t="s">
        <v>45</v>
      </c>
      <c r="E321" s="93" t="s">
        <v>14</v>
      </c>
      <c r="F321" s="93" t="s">
        <v>40</v>
      </c>
      <c r="G321" s="94"/>
      <c r="H321" s="95">
        <v>6</v>
      </c>
      <c r="I321" s="95">
        <v>3</v>
      </c>
      <c r="J321" s="95">
        <v>2</v>
      </c>
      <c r="K321" s="84" t="s">
        <v>13</v>
      </c>
      <c r="L321" s="95"/>
      <c r="M321" s="95">
        <v>1</v>
      </c>
      <c r="N321" s="84" t="s">
        <v>49</v>
      </c>
      <c r="O321" s="95"/>
      <c r="P321" s="86" t="s">
        <v>209</v>
      </c>
      <c r="Q321" s="115"/>
      <c r="R321" s="115"/>
      <c r="S321" s="115"/>
      <c r="T321" s="48"/>
      <c r="U321" s="7"/>
      <c r="V321" s="6"/>
    </row>
    <row r="322" spans="1:22" ht="33.75" hidden="1">
      <c r="A322" s="86">
        <v>300</v>
      </c>
      <c r="B322" s="117" t="s">
        <v>290</v>
      </c>
      <c r="C322" s="84" t="s">
        <v>216</v>
      </c>
      <c r="D322" s="93" t="s">
        <v>45</v>
      </c>
      <c r="E322" s="93" t="s">
        <v>14</v>
      </c>
      <c r="F322" s="93" t="s">
        <v>40</v>
      </c>
      <c r="G322" s="94"/>
      <c r="H322" s="95">
        <v>6</v>
      </c>
      <c r="I322" s="95">
        <v>3</v>
      </c>
      <c r="J322" s="95">
        <v>2</v>
      </c>
      <c r="K322" s="84" t="s">
        <v>13</v>
      </c>
      <c r="L322" s="95"/>
      <c r="M322" s="95">
        <v>1</v>
      </c>
      <c r="N322" s="84" t="s">
        <v>51</v>
      </c>
      <c r="O322" s="95">
        <v>41</v>
      </c>
      <c r="P322" s="86" t="s">
        <v>256</v>
      </c>
      <c r="Q322" s="42"/>
      <c r="R322" s="42"/>
      <c r="S322" s="42"/>
      <c r="T322" s="48" t="s">
        <v>361</v>
      </c>
      <c r="U322" s="7"/>
      <c r="V322" s="6"/>
    </row>
    <row r="323" spans="1:21" ht="50.25" customHeight="1" hidden="1">
      <c r="A323" s="86">
        <v>301</v>
      </c>
      <c r="B323" s="117" t="s">
        <v>290</v>
      </c>
      <c r="C323" s="84" t="s">
        <v>216</v>
      </c>
      <c r="D323" s="93" t="s">
        <v>45</v>
      </c>
      <c r="E323" s="93" t="s">
        <v>14</v>
      </c>
      <c r="F323" s="93" t="s">
        <v>40</v>
      </c>
      <c r="G323" s="94"/>
      <c r="H323" s="95">
        <v>6</v>
      </c>
      <c r="I323" s="95">
        <v>3</v>
      </c>
      <c r="J323" s="95">
        <v>2</v>
      </c>
      <c r="K323" s="84" t="s">
        <v>13</v>
      </c>
      <c r="L323" s="95"/>
      <c r="M323" s="95">
        <v>1</v>
      </c>
      <c r="N323" s="84" t="s">
        <v>197</v>
      </c>
      <c r="O323" s="95">
        <v>41</v>
      </c>
      <c r="P323" s="86" t="s">
        <v>235</v>
      </c>
      <c r="Q323" s="42"/>
      <c r="R323" s="42"/>
      <c r="S323" s="42"/>
      <c r="T323" s="48" t="s">
        <v>385</v>
      </c>
      <c r="U323" s="7"/>
    </row>
    <row r="324" spans="1:21" ht="22.5">
      <c r="A324" s="86">
        <v>302</v>
      </c>
      <c r="B324" s="117" t="s">
        <v>290</v>
      </c>
      <c r="C324" s="95" t="s">
        <v>351</v>
      </c>
      <c r="D324" s="93" t="s">
        <v>45</v>
      </c>
      <c r="E324" s="93" t="s">
        <v>14</v>
      </c>
      <c r="F324" s="93" t="s">
        <v>40</v>
      </c>
      <c r="G324" s="94"/>
      <c r="H324" s="95">
        <v>6</v>
      </c>
      <c r="I324" s="95">
        <v>3</v>
      </c>
      <c r="J324" s="95">
        <v>2</v>
      </c>
      <c r="K324" s="84" t="s">
        <v>13</v>
      </c>
      <c r="L324" s="95"/>
      <c r="M324" s="95">
        <v>1</v>
      </c>
      <c r="N324" s="84" t="s">
        <v>214</v>
      </c>
      <c r="O324" s="95">
        <v>41</v>
      </c>
      <c r="P324" s="86" t="s">
        <v>400</v>
      </c>
      <c r="Q324" s="42">
        <v>720</v>
      </c>
      <c r="R324" s="42"/>
      <c r="S324" s="42">
        <f aca="true" t="shared" si="9" ref="S324:S330">Q324+R324</f>
        <v>720</v>
      </c>
      <c r="T324" s="48" t="s">
        <v>439</v>
      </c>
      <c r="U324" s="7"/>
    </row>
    <row r="325" spans="1:22" ht="22.5">
      <c r="A325" s="86">
        <v>303</v>
      </c>
      <c r="B325" s="117" t="s">
        <v>290</v>
      </c>
      <c r="C325" s="84" t="s">
        <v>216</v>
      </c>
      <c r="D325" s="93" t="s">
        <v>45</v>
      </c>
      <c r="E325" s="93" t="s">
        <v>14</v>
      </c>
      <c r="F325" s="93" t="s">
        <v>40</v>
      </c>
      <c r="G325" s="94" t="s">
        <v>5</v>
      </c>
      <c r="H325" s="95" t="s">
        <v>14</v>
      </c>
      <c r="I325" s="95" t="s">
        <v>10</v>
      </c>
      <c r="J325" s="95" t="s">
        <v>7</v>
      </c>
      <c r="K325" s="84" t="s">
        <v>13</v>
      </c>
      <c r="L325" s="95"/>
      <c r="M325" s="95">
        <v>2</v>
      </c>
      <c r="N325" s="84" t="s">
        <v>41</v>
      </c>
      <c r="O325" s="95">
        <v>41</v>
      </c>
      <c r="P325" s="86" t="s">
        <v>69</v>
      </c>
      <c r="Q325" s="42">
        <v>5090</v>
      </c>
      <c r="R325" s="42"/>
      <c r="S325" s="42">
        <f t="shared" si="9"/>
        <v>5090</v>
      </c>
      <c r="T325" s="48"/>
      <c r="U325" s="7"/>
      <c r="V325" s="6"/>
    </row>
    <row r="326" spans="1:22" ht="22.5">
      <c r="A326" s="86">
        <v>304</v>
      </c>
      <c r="B326" s="117" t="s">
        <v>290</v>
      </c>
      <c r="C326" s="84" t="s">
        <v>216</v>
      </c>
      <c r="D326" s="93" t="s">
        <v>45</v>
      </c>
      <c r="E326" s="93" t="s">
        <v>14</v>
      </c>
      <c r="F326" s="93" t="s">
        <v>40</v>
      </c>
      <c r="G326" s="94" t="s">
        <v>5</v>
      </c>
      <c r="H326" s="95" t="s">
        <v>14</v>
      </c>
      <c r="I326" s="95" t="s">
        <v>10</v>
      </c>
      <c r="J326" s="95" t="s">
        <v>7</v>
      </c>
      <c r="K326" s="84" t="s">
        <v>13</v>
      </c>
      <c r="L326" s="95"/>
      <c r="M326" s="95">
        <v>2</v>
      </c>
      <c r="N326" s="84" t="s">
        <v>42</v>
      </c>
      <c r="O326" s="95">
        <v>41</v>
      </c>
      <c r="P326" s="86" t="s">
        <v>68</v>
      </c>
      <c r="Q326" s="42">
        <v>22400</v>
      </c>
      <c r="R326" s="42"/>
      <c r="S326" s="42">
        <f t="shared" si="9"/>
        <v>22400</v>
      </c>
      <c r="T326" s="48"/>
      <c r="U326" s="7"/>
      <c r="V326" s="6"/>
    </row>
    <row r="327" spans="1:24" ht="56.25">
      <c r="A327" s="86">
        <v>308</v>
      </c>
      <c r="B327" s="117" t="s">
        <v>290</v>
      </c>
      <c r="C327" s="84" t="s">
        <v>216</v>
      </c>
      <c r="D327" s="93" t="s">
        <v>45</v>
      </c>
      <c r="E327" s="93" t="s">
        <v>14</v>
      </c>
      <c r="F327" s="93" t="s">
        <v>40</v>
      </c>
      <c r="G327" s="94" t="s">
        <v>5</v>
      </c>
      <c r="H327" s="95" t="s">
        <v>14</v>
      </c>
      <c r="I327" s="95" t="s">
        <v>10</v>
      </c>
      <c r="J327" s="95" t="s">
        <v>7</v>
      </c>
      <c r="K327" s="84" t="s">
        <v>13</v>
      </c>
      <c r="L327" s="95" t="s">
        <v>5</v>
      </c>
      <c r="M327" s="95">
        <v>2</v>
      </c>
      <c r="N327" s="84" t="s">
        <v>11</v>
      </c>
      <c r="O327" s="95">
        <v>41</v>
      </c>
      <c r="P327" s="86" t="s">
        <v>175</v>
      </c>
      <c r="Q327" s="42">
        <v>10</v>
      </c>
      <c r="R327" s="42"/>
      <c r="S327" s="42">
        <f t="shared" si="9"/>
        <v>10</v>
      </c>
      <c r="T327" s="48" t="s">
        <v>415</v>
      </c>
      <c r="U327" s="7"/>
      <c r="X327" s="6"/>
    </row>
    <row r="328" spans="1:21" ht="33.75">
      <c r="A328" s="86">
        <v>310</v>
      </c>
      <c r="B328" s="117" t="s">
        <v>290</v>
      </c>
      <c r="C328" s="84" t="s">
        <v>216</v>
      </c>
      <c r="D328" s="93" t="s">
        <v>45</v>
      </c>
      <c r="E328" s="93" t="s">
        <v>14</v>
      </c>
      <c r="F328" s="93" t="s">
        <v>40</v>
      </c>
      <c r="G328" s="94" t="s">
        <v>5</v>
      </c>
      <c r="H328" s="95" t="s">
        <v>14</v>
      </c>
      <c r="I328" s="95" t="s">
        <v>10</v>
      </c>
      <c r="J328" s="95" t="s">
        <v>7</v>
      </c>
      <c r="K328" s="84" t="s">
        <v>19</v>
      </c>
      <c r="L328" s="95" t="s">
        <v>5</v>
      </c>
      <c r="M328" s="95" t="s">
        <v>5</v>
      </c>
      <c r="N328" s="84" t="s">
        <v>11</v>
      </c>
      <c r="O328" s="95">
        <v>41</v>
      </c>
      <c r="P328" s="86" t="s">
        <v>257</v>
      </c>
      <c r="Q328" s="42">
        <v>150</v>
      </c>
      <c r="R328" s="42"/>
      <c r="S328" s="42">
        <f t="shared" si="9"/>
        <v>150</v>
      </c>
      <c r="T328" s="48"/>
      <c r="U328" s="7"/>
    </row>
    <row r="329" spans="1:21" ht="22.5">
      <c r="A329" s="86">
        <v>311</v>
      </c>
      <c r="B329" s="117" t="s">
        <v>290</v>
      </c>
      <c r="C329" s="84" t="s">
        <v>216</v>
      </c>
      <c r="D329" s="93" t="s">
        <v>45</v>
      </c>
      <c r="E329" s="93" t="s">
        <v>14</v>
      </c>
      <c r="F329" s="93" t="s">
        <v>40</v>
      </c>
      <c r="G329" s="94" t="s">
        <v>5</v>
      </c>
      <c r="H329" s="95" t="s">
        <v>14</v>
      </c>
      <c r="I329" s="95" t="s">
        <v>10</v>
      </c>
      <c r="J329" s="95" t="s">
        <v>7</v>
      </c>
      <c r="K329" s="84" t="s">
        <v>19</v>
      </c>
      <c r="L329" s="95" t="s">
        <v>5</v>
      </c>
      <c r="M329" s="95" t="s">
        <v>5</v>
      </c>
      <c r="N329" s="84" t="s">
        <v>41</v>
      </c>
      <c r="O329" s="95">
        <v>41</v>
      </c>
      <c r="P329" s="86" t="s">
        <v>176</v>
      </c>
      <c r="Q329" s="42">
        <v>3600</v>
      </c>
      <c r="R329" s="42"/>
      <c r="S329" s="42">
        <f t="shared" si="9"/>
        <v>3600</v>
      </c>
      <c r="T329" s="48"/>
      <c r="U329" s="7"/>
    </row>
    <row r="330" spans="1:21" ht="22.5">
      <c r="A330" s="86">
        <v>312</v>
      </c>
      <c r="B330" s="117" t="s">
        <v>290</v>
      </c>
      <c r="C330" s="84" t="s">
        <v>216</v>
      </c>
      <c r="D330" s="93" t="s">
        <v>45</v>
      </c>
      <c r="E330" s="93" t="s">
        <v>14</v>
      </c>
      <c r="F330" s="93" t="s">
        <v>40</v>
      </c>
      <c r="G330" s="94" t="s">
        <v>5</v>
      </c>
      <c r="H330" s="95" t="s">
        <v>14</v>
      </c>
      <c r="I330" s="95" t="s">
        <v>10</v>
      </c>
      <c r="J330" s="95" t="s">
        <v>7</v>
      </c>
      <c r="K330" s="84" t="s">
        <v>19</v>
      </c>
      <c r="L330" s="95" t="s">
        <v>5</v>
      </c>
      <c r="M330" s="95" t="s">
        <v>5</v>
      </c>
      <c r="N330" s="84" t="s">
        <v>42</v>
      </c>
      <c r="O330" s="95">
        <v>41</v>
      </c>
      <c r="P330" s="86" t="s">
        <v>77</v>
      </c>
      <c r="Q330" s="42">
        <v>12750</v>
      </c>
      <c r="R330" s="42"/>
      <c r="S330" s="42">
        <f t="shared" si="9"/>
        <v>12750</v>
      </c>
      <c r="T330" s="48"/>
      <c r="U330" s="7"/>
    </row>
    <row r="331" spans="1:21" ht="22.5" hidden="1">
      <c r="A331" s="86">
        <v>314</v>
      </c>
      <c r="B331" s="117" t="s">
        <v>290</v>
      </c>
      <c r="C331" s="84" t="s">
        <v>216</v>
      </c>
      <c r="D331" s="93" t="s">
        <v>45</v>
      </c>
      <c r="E331" s="93" t="s">
        <v>14</v>
      </c>
      <c r="F331" s="93" t="s">
        <v>40</v>
      </c>
      <c r="G331" s="94" t="s">
        <v>5</v>
      </c>
      <c r="H331" s="95" t="s">
        <v>14</v>
      </c>
      <c r="I331" s="95" t="s">
        <v>10</v>
      </c>
      <c r="J331" s="95" t="s">
        <v>7</v>
      </c>
      <c r="K331" s="84" t="s">
        <v>19</v>
      </c>
      <c r="L331" s="95" t="s">
        <v>5</v>
      </c>
      <c r="M331" s="95" t="s">
        <v>5</v>
      </c>
      <c r="N331" s="84" t="s">
        <v>44</v>
      </c>
      <c r="O331" s="95">
        <v>41</v>
      </c>
      <c r="P331" s="86" t="s">
        <v>258</v>
      </c>
      <c r="Q331" s="42"/>
      <c r="R331" s="42"/>
      <c r="S331" s="42"/>
      <c r="T331" s="48"/>
      <c r="U331" s="7"/>
    </row>
    <row r="332" spans="1:22" ht="22.5" hidden="1">
      <c r="A332" s="86">
        <v>316</v>
      </c>
      <c r="B332" s="117" t="s">
        <v>290</v>
      </c>
      <c r="C332" s="84" t="s">
        <v>216</v>
      </c>
      <c r="D332" s="93" t="s">
        <v>45</v>
      </c>
      <c r="E332" s="93" t="s">
        <v>14</v>
      </c>
      <c r="F332" s="93" t="s">
        <v>40</v>
      </c>
      <c r="G332" s="94"/>
      <c r="H332" s="95">
        <v>6</v>
      </c>
      <c r="I332" s="95">
        <v>3</v>
      </c>
      <c r="J332" s="95">
        <v>2</v>
      </c>
      <c r="K332" s="84" t="s">
        <v>19</v>
      </c>
      <c r="L332" s="95"/>
      <c r="M332" s="95"/>
      <c r="N332" s="84" t="s">
        <v>197</v>
      </c>
      <c r="O332" s="95">
        <v>41</v>
      </c>
      <c r="P332" s="86" t="s">
        <v>196</v>
      </c>
      <c r="Q332" s="42"/>
      <c r="R332" s="42"/>
      <c r="S332" s="42"/>
      <c r="T332" s="48"/>
      <c r="U332" s="7"/>
      <c r="V332" s="2"/>
    </row>
    <row r="333" spans="1:21" ht="22.5">
      <c r="A333" s="86">
        <v>317</v>
      </c>
      <c r="B333" s="117" t="s">
        <v>290</v>
      </c>
      <c r="C333" s="84" t="s">
        <v>216</v>
      </c>
      <c r="D333" s="93" t="s">
        <v>45</v>
      </c>
      <c r="E333" s="93" t="s">
        <v>14</v>
      </c>
      <c r="F333" s="93" t="s">
        <v>40</v>
      </c>
      <c r="G333" s="94"/>
      <c r="H333" s="95">
        <v>6</v>
      </c>
      <c r="I333" s="95">
        <v>3</v>
      </c>
      <c r="J333" s="95">
        <v>2</v>
      </c>
      <c r="K333" s="84" t="s">
        <v>19</v>
      </c>
      <c r="L333" s="95"/>
      <c r="M333" s="95"/>
      <c r="N333" s="84" t="s">
        <v>214</v>
      </c>
      <c r="O333" s="95">
        <v>41</v>
      </c>
      <c r="P333" s="86" t="s">
        <v>210</v>
      </c>
      <c r="Q333" s="42">
        <v>4900</v>
      </c>
      <c r="R333" s="42"/>
      <c r="S333" s="42">
        <f aca="true" t="shared" si="10" ref="S333:S338">Q333+R333</f>
        <v>4900</v>
      </c>
      <c r="T333" s="48"/>
      <c r="U333" s="7"/>
    </row>
    <row r="334" spans="1:21" ht="22.5">
      <c r="A334" s="86">
        <v>318</v>
      </c>
      <c r="B334" s="117" t="s">
        <v>290</v>
      </c>
      <c r="C334" s="95" t="s">
        <v>351</v>
      </c>
      <c r="D334" s="93" t="s">
        <v>45</v>
      </c>
      <c r="E334" s="93" t="s">
        <v>14</v>
      </c>
      <c r="F334" s="93" t="s">
        <v>40</v>
      </c>
      <c r="G334" s="94"/>
      <c r="H334" s="95">
        <v>6</v>
      </c>
      <c r="I334" s="95">
        <v>3</v>
      </c>
      <c r="J334" s="95">
        <v>2</v>
      </c>
      <c r="K334" s="84" t="s">
        <v>19</v>
      </c>
      <c r="L334" s="95"/>
      <c r="M334" s="95"/>
      <c r="N334" s="84" t="s">
        <v>391</v>
      </c>
      <c r="O334" s="95">
        <v>41</v>
      </c>
      <c r="P334" s="86" t="s">
        <v>371</v>
      </c>
      <c r="Q334" s="42">
        <v>1900</v>
      </c>
      <c r="R334" s="42"/>
      <c r="S334" s="42">
        <f t="shared" si="10"/>
        <v>1900</v>
      </c>
      <c r="T334" s="48" t="s">
        <v>439</v>
      </c>
      <c r="U334" s="7"/>
    </row>
    <row r="335" spans="1:21" ht="22.5">
      <c r="A335" s="86">
        <v>320</v>
      </c>
      <c r="B335" s="117" t="s">
        <v>290</v>
      </c>
      <c r="C335" s="84" t="s">
        <v>216</v>
      </c>
      <c r="D335" s="93" t="s">
        <v>45</v>
      </c>
      <c r="E335" s="93" t="s">
        <v>14</v>
      </c>
      <c r="F335" s="93" t="s">
        <v>40</v>
      </c>
      <c r="G335" s="94"/>
      <c r="H335" s="95">
        <v>6</v>
      </c>
      <c r="I335" s="95">
        <v>3</v>
      </c>
      <c r="J335" s="95">
        <v>5</v>
      </c>
      <c r="K335" s="84" t="s">
        <v>27</v>
      </c>
      <c r="L335" s="95"/>
      <c r="M335" s="95"/>
      <c r="N335" s="84">
        <v>1</v>
      </c>
      <c r="O335" s="95">
        <v>41</v>
      </c>
      <c r="P335" s="86" t="s">
        <v>74</v>
      </c>
      <c r="Q335" s="42">
        <v>50</v>
      </c>
      <c r="R335" s="42"/>
      <c r="S335" s="42">
        <f t="shared" si="10"/>
        <v>50</v>
      </c>
      <c r="T335" s="48"/>
      <c r="U335" s="7"/>
    </row>
    <row r="336" spans="1:22" ht="22.5">
      <c r="A336" s="86">
        <v>321</v>
      </c>
      <c r="B336" s="117" t="s">
        <v>290</v>
      </c>
      <c r="C336" s="84" t="s">
        <v>216</v>
      </c>
      <c r="D336" s="93" t="s">
        <v>45</v>
      </c>
      <c r="E336" s="93" t="s">
        <v>14</v>
      </c>
      <c r="F336" s="93" t="s">
        <v>40</v>
      </c>
      <c r="G336" s="94"/>
      <c r="H336" s="95">
        <v>6</v>
      </c>
      <c r="I336" s="95">
        <v>3</v>
      </c>
      <c r="J336" s="95">
        <v>5</v>
      </c>
      <c r="K336" s="84" t="s">
        <v>27</v>
      </c>
      <c r="L336" s="95"/>
      <c r="M336" s="95"/>
      <c r="N336" s="84">
        <v>2</v>
      </c>
      <c r="O336" s="95">
        <v>41</v>
      </c>
      <c r="P336" s="86" t="s">
        <v>70</v>
      </c>
      <c r="Q336" s="42">
        <v>1200</v>
      </c>
      <c r="R336" s="42"/>
      <c r="S336" s="42">
        <f t="shared" si="10"/>
        <v>1200</v>
      </c>
      <c r="T336" s="48"/>
      <c r="U336" s="7"/>
      <c r="V336" s="6"/>
    </row>
    <row r="337" spans="1:21" ht="22.5">
      <c r="A337" s="86">
        <v>322</v>
      </c>
      <c r="B337" s="117" t="s">
        <v>290</v>
      </c>
      <c r="C337" s="84" t="s">
        <v>216</v>
      </c>
      <c r="D337" s="93" t="s">
        <v>45</v>
      </c>
      <c r="E337" s="93" t="s">
        <v>14</v>
      </c>
      <c r="F337" s="93" t="s">
        <v>40</v>
      </c>
      <c r="G337" s="94"/>
      <c r="H337" s="95">
        <v>6</v>
      </c>
      <c r="I337" s="95">
        <v>3</v>
      </c>
      <c r="J337" s="95">
        <v>5</v>
      </c>
      <c r="K337" s="84" t="s">
        <v>27</v>
      </c>
      <c r="L337" s="95"/>
      <c r="M337" s="95"/>
      <c r="N337" s="84">
        <v>3</v>
      </c>
      <c r="O337" s="95">
        <v>41</v>
      </c>
      <c r="P337" s="86" t="s">
        <v>102</v>
      </c>
      <c r="Q337" s="42">
        <v>6900</v>
      </c>
      <c r="R337" s="42"/>
      <c r="S337" s="42">
        <f t="shared" si="10"/>
        <v>6900</v>
      </c>
      <c r="T337" s="48"/>
      <c r="U337" s="7"/>
    </row>
    <row r="338" spans="1:21" ht="22.5">
      <c r="A338" s="86">
        <v>323</v>
      </c>
      <c r="B338" s="117" t="s">
        <v>290</v>
      </c>
      <c r="C338" s="84" t="s">
        <v>216</v>
      </c>
      <c r="D338" s="93" t="s">
        <v>45</v>
      </c>
      <c r="E338" s="93" t="s">
        <v>14</v>
      </c>
      <c r="F338" s="93" t="s">
        <v>40</v>
      </c>
      <c r="G338" s="94"/>
      <c r="H338" s="95">
        <v>6</v>
      </c>
      <c r="I338" s="95">
        <v>3</v>
      </c>
      <c r="J338" s="95">
        <v>5</v>
      </c>
      <c r="K338" s="84" t="s">
        <v>27</v>
      </c>
      <c r="L338" s="95"/>
      <c r="M338" s="95"/>
      <c r="N338" s="84" t="s">
        <v>15</v>
      </c>
      <c r="O338" s="95" t="s">
        <v>392</v>
      </c>
      <c r="P338" s="86" t="s">
        <v>386</v>
      </c>
      <c r="Q338" s="42">
        <v>1200</v>
      </c>
      <c r="R338" s="42"/>
      <c r="S338" s="42">
        <f t="shared" si="10"/>
        <v>1200</v>
      </c>
      <c r="T338" s="48"/>
      <c r="U338" s="7"/>
    </row>
    <row r="339" spans="1:22" ht="22.5" hidden="1">
      <c r="A339" s="86">
        <v>328</v>
      </c>
      <c r="B339" s="117" t="s">
        <v>290</v>
      </c>
      <c r="C339" s="84" t="s">
        <v>216</v>
      </c>
      <c r="D339" s="93" t="s">
        <v>45</v>
      </c>
      <c r="E339" s="93" t="s">
        <v>14</v>
      </c>
      <c r="F339" s="93" t="s">
        <v>40</v>
      </c>
      <c r="G339" s="94"/>
      <c r="H339" s="95">
        <v>6</v>
      </c>
      <c r="I339" s="95">
        <v>3</v>
      </c>
      <c r="J339" s="95">
        <v>7</v>
      </c>
      <c r="K339" s="84" t="s">
        <v>22</v>
      </c>
      <c r="L339" s="95"/>
      <c r="M339" s="95">
        <v>1</v>
      </c>
      <c r="N339" s="84">
        <v>1</v>
      </c>
      <c r="O339" s="95">
        <v>41</v>
      </c>
      <c r="P339" s="86" t="s">
        <v>71</v>
      </c>
      <c r="Q339" s="42"/>
      <c r="R339" s="42"/>
      <c r="S339" s="42"/>
      <c r="T339" s="48"/>
      <c r="U339" s="7"/>
      <c r="V339" s="6"/>
    </row>
    <row r="340" spans="1:22" ht="22.5">
      <c r="A340" s="86">
        <v>329</v>
      </c>
      <c r="B340" s="117" t="s">
        <v>290</v>
      </c>
      <c r="C340" s="84" t="s">
        <v>216</v>
      </c>
      <c r="D340" s="93" t="s">
        <v>45</v>
      </c>
      <c r="E340" s="93" t="s">
        <v>14</v>
      </c>
      <c r="F340" s="93" t="s">
        <v>40</v>
      </c>
      <c r="G340" s="94"/>
      <c r="H340" s="95">
        <v>6</v>
      </c>
      <c r="I340" s="95">
        <v>3</v>
      </c>
      <c r="J340" s="95">
        <v>7</v>
      </c>
      <c r="K340" s="84" t="s">
        <v>22</v>
      </c>
      <c r="L340" s="95"/>
      <c r="M340" s="95">
        <v>1</v>
      </c>
      <c r="N340" s="84">
        <v>2</v>
      </c>
      <c r="O340" s="95">
        <v>41</v>
      </c>
      <c r="P340" s="86" t="s">
        <v>72</v>
      </c>
      <c r="Q340" s="42">
        <v>920</v>
      </c>
      <c r="R340" s="42"/>
      <c r="S340" s="42">
        <f>Q340+R340</f>
        <v>920</v>
      </c>
      <c r="T340" s="48"/>
      <c r="U340" s="7"/>
      <c r="V340" s="6"/>
    </row>
    <row r="341" spans="1:22" ht="22.5">
      <c r="A341" s="86">
        <v>330</v>
      </c>
      <c r="B341" s="117" t="s">
        <v>290</v>
      </c>
      <c r="C341" s="84" t="s">
        <v>216</v>
      </c>
      <c r="D341" s="93" t="s">
        <v>45</v>
      </c>
      <c r="E341" s="93" t="s">
        <v>14</v>
      </c>
      <c r="F341" s="93" t="s">
        <v>40</v>
      </c>
      <c r="G341" s="94"/>
      <c r="H341" s="95">
        <v>6</v>
      </c>
      <c r="I341" s="95">
        <v>3</v>
      </c>
      <c r="J341" s="95">
        <v>7</v>
      </c>
      <c r="K341" s="84" t="s">
        <v>22</v>
      </c>
      <c r="L341" s="95"/>
      <c r="M341" s="95">
        <v>1</v>
      </c>
      <c r="N341" s="84">
        <v>3</v>
      </c>
      <c r="O341" s="95">
        <v>41</v>
      </c>
      <c r="P341" s="86" t="s">
        <v>73</v>
      </c>
      <c r="Q341" s="42">
        <v>3600</v>
      </c>
      <c r="R341" s="42"/>
      <c r="S341" s="42">
        <f>Q341+R341</f>
        <v>3600</v>
      </c>
      <c r="T341" s="48"/>
      <c r="U341" s="7"/>
      <c r="V341" s="6"/>
    </row>
    <row r="342" spans="1:22" ht="67.5" customHeight="1">
      <c r="A342" s="86">
        <v>336</v>
      </c>
      <c r="B342" s="117" t="s">
        <v>290</v>
      </c>
      <c r="C342" s="84" t="s">
        <v>216</v>
      </c>
      <c r="D342" s="93" t="s">
        <v>45</v>
      </c>
      <c r="E342" s="93" t="s">
        <v>14</v>
      </c>
      <c r="F342" s="93" t="s">
        <v>40</v>
      </c>
      <c r="G342" s="94" t="s">
        <v>5</v>
      </c>
      <c r="H342" s="95" t="s">
        <v>14</v>
      </c>
      <c r="I342" s="95" t="s">
        <v>10</v>
      </c>
      <c r="J342" s="95" t="s">
        <v>12</v>
      </c>
      <c r="K342" s="84" t="s">
        <v>22</v>
      </c>
      <c r="L342" s="95"/>
      <c r="M342" s="95">
        <v>2</v>
      </c>
      <c r="N342" s="84">
        <v>1</v>
      </c>
      <c r="O342" s="95">
        <v>41</v>
      </c>
      <c r="P342" s="86" t="s">
        <v>75</v>
      </c>
      <c r="Q342" s="42">
        <v>200</v>
      </c>
      <c r="R342" s="42"/>
      <c r="S342" s="42">
        <f>Q342+R342</f>
        <v>200</v>
      </c>
      <c r="T342" s="48" t="s">
        <v>407</v>
      </c>
      <c r="U342" s="7"/>
      <c r="V342" s="6"/>
    </row>
    <row r="343" spans="1:22" ht="42.75" customHeight="1" hidden="1">
      <c r="A343" s="86">
        <v>337</v>
      </c>
      <c r="B343" s="117" t="s">
        <v>290</v>
      </c>
      <c r="C343" s="84" t="s">
        <v>216</v>
      </c>
      <c r="D343" s="93" t="s">
        <v>45</v>
      </c>
      <c r="E343" s="93" t="s">
        <v>14</v>
      </c>
      <c r="F343" s="93" t="s">
        <v>40</v>
      </c>
      <c r="G343" s="94" t="s">
        <v>5</v>
      </c>
      <c r="H343" s="95" t="s">
        <v>14</v>
      </c>
      <c r="I343" s="95" t="s">
        <v>10</v>
      </c>
      <c r="J343" s="95" t="s">
        <v>12</v>
      </c>
      <c r="K343" s="84" t="s">
        <v>22</v>
      </c>
      <c r="L343" s="95"/>
      <c r="M343" s="95">
        <v>2</v>
      </c>
      <c r="N343" s="84">
        <v>2</v>
      </c>
      <c r="O343" s="95">
        <v>41</v>
      </c>
      <c r="P343" s="86" t="s">
        <v>76</v>
      </c>
      <c r="Q343" s="42">
        <v>0</v>
      </c>
      <c r="R343" s="42"/>
      <c r="S343" s="42">
        <f>Q343+R343</f>
        <v>0</v>
      </c>
      <c r="T343" s="48" t="s">
        <v>429</v>
      </c>
      <c r="U343" s="7"/>
      <c r="V343" s="6"/>
    </row>
    <row r="344" spans="1:20" ht="22.5">
      <c r="A344" s="48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50" t="s">
        <v>311</v>
      </c>
      <c r="Q344" s="51">
        <f>SUM(Q306:Q343)</f>
        <v>146350</v>
      </c>
      <c r="R344" s="51">
        <f>SUM(R306:R343)</f>
        <v>0</v>
      </c>
      <c r="S344" s="51">
        <f>SUM(S306:S343)</f>
        <v>146350</v>
      </c>
      <c r="T344" s="37"/>
    </row>
    <row r="345" spans="1:20" ht="13.5" thickBot="1">
      <c r="A345" s="5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52"/>
      <c r="Q345" s="118"/>
      <c r="R345" s="118"/>
      <c r="S345" s="118"/>
      <c r="T345" s="119"/>
    </row>
    <row r="346" spans="1:20" ht="13.5" thickBot="1">
      <c r="A346" s="5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48" t="s">
        <v>191</v>
      </c>
      <c r="Q346" s="54">
        <f>SUM(Q306:Q308,Q318:Q343)</f>
        <v>79570</v>
      </c>
      <c r="R346" s="54">
        <f>SUM(R306:R308,R318:R343)</f>
        <v>0</v>
      </c>
      <c r="S346" s="54">
        <f>SUM(S306:S308,S318:S343)</f>
        <v>79570</v>
      </c>
      <c r="T346" s="47"/>
    </row>
    <row r="347" spans="1:20" ht="13.5" thickBot="1">
      <c r="A347" s="55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48" t="s">
        <v>192</v>
      </c>
      <c r="Q347" s="54">
        <f>SUM(Q309:Q314)</f>
        <v>12000</v>
      </c>
      <c r="R347" s="54">
        <f>SUM(R309:R314)</f>
        <v>0</v>
      </c>
      <c r="S347" s="54">
        <f>SUM(S309:S314)</f>
        <v>12000</v>
      </c>
      <c r="T347" s="47"/>
    </row>
    <row r="348" spans="1:20" ht="13.5" thickBot="1">
      <c r="A348" s="105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86" t="s">
        <v>329</v>
      </c>
      <c r="Q348" s="54">
        <f>SUM(Q315:Q317)</f>
        <v>54780</v>
      </c>
      <c r="R348" s="54">
        <f>SUM(R315:R317)</f>
        <v>0</v>
      </c>
      <c r="S348" s="54">
        <f>SUM(S315:S317)</f>
        <v>54780</v>
      </c>
      <c r="T348" s="47"/>
    </row>
    <row r="349" spans="1:20" ht="12.75">
      <c r="A349" s="5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52"/>
      <c r="Q349" s="13"/>
      <c r="R349" s="13"/>
      <c r="S349" s="13"/>
      <c r="T349" s="13"/>
    </row>
    <row r="350" spans="1:20" ht="13.5" thickBot="1">
      <c r="A350" s="5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52"/>
      <c r="Q350" s="13"/>
      <c r="R350" s="13"/>
      <c r="S350" s="13"/>
      <c r="T350" s="13"/>
    </row>
    <row r="351" spans="1:21" ht="91.5" customHeight="1" thickBot="1">
      <c r="A351" s="14"/>
      <c r="B351" s="15"/>
      <c r="C351" s="16"/>
      <c r="D351" s="17"/>
      <c r="E351" s="17"/>
      <c r="F351" s="17"/>
      <c r="G351" s="18"/>
      <c r="H351" s="19"/>
      <c r="I351" s="19"/>
      <c r="J351" s="19"/>
      <c r="K351" s="20"/>
      <c r="L351" s="19"/>
      <c r="M351" s="19"/>
      <c r="N351" s="19"/>
      <c r="O351" s="21"/>
      <c r="P351" s="22" t="s">
        <v>372</v>
      </c>
      <c r="Q351" s="23" t="s">
        <v>402</v>
      </c>
      <c r="R351" s="24" t="s">
        <v>470</v>
      </c>
      <c r="S351" s="24" t="s">
        <v>469</v>
      </c>
      <c r="T351" s="25"/>
      <c r="U351" s="6"/>
    </row>
    <row r="352" spans="1:20" ht="45.75" thickBot="1">
      <c r="A352" s="26" t="s">
        <v>57</v>
      </c>
      <c r="B352" s="27" t="s">
        <v>243</v>
      </c>
      <c r="C352" s="28" t="s">
        <v>0</v>
      </c>
      <c r="D352" s="29" t="s">
        <v>248</v>
      </c>
      <c r="E352" s="29" t="s">
        <v>247</v>
      </c>
      <c r="F352" s="29" t="s">
        <v>246</v>
      </c>
      <c r="G352" s="30" t="s">
        <v>245</v>
      </c>
      <c r="H352" s="31" t="s">
        <v>264</v>
      </c>
      <c r="I352" s="31" t="s">
        <v>265</v>
      </c>
      <c r="J352" s="31" t="s">
        <v>266</v>
      </c>
      <c r="K352" s="32" t="s">
        <v>267</v>
      </c>
      <c r="L352" s="31" t="s">
        <v>1</v>
      </c>
      <c r="M352" s="31" t="s">
        <v>2</v>
      </c>
      <c r="N352" s="31" t="s">
        <v>3</v>
      </c>
      <c r="O352" s="33" t="s">
        <v>58</v>
      </c>
      <c r="P352" s="34" t="s">
        <v>330</v>
      </c>
      <c r="Q352" s="35">
        <v>2021</v>
      </c>
      <c r="R352" s="35">
        <v>2021</v>
      </c>
      <c r="S352" s="35">
        <v>2021</v>
      </c>
      <c r="T352" s="36" t="s">
        <v>53</v>
      </c>
    </row>
    <row r="353" spans="1:21" ht="96.75" customHeight="1">
      <c r="A353" s="56">
        <v>267</v>
      </c>
      <c r="B353" s="76" t="s">
        <v>304</v>
      </c>
      <c r="C353" s="74" t="s">
        <v>351</v>
      </c>
      <c r="D353" s="72" t="s">
        <v>43</v>
      </c>
      <c r="E353" s="72" t="s">
        <v>15</v>
      </c>
      <c r="F353" s="72" t="s">
        <v>10</v>
      </c>
      <c r="G353" s="73"/>
      <c r="H353" s="74">
        <v>7</v>
      </c>
      <c r="I353" s="74">
        <v>1</v>
      </c>
      <c r="J353" s="74">
        <v>7</v>
      </c>
      <c r="K353" s="70" t="s">
        <v>19</v>
      </c>
      <c r="L353" s="74"/>
      <c r="M353" s="74"/>
      <c r="N353" s="70" t="s">
        <v>213</v>
      </c>
      <c r="O353" s="74">
        <v>43</v>
      </c>
      <c r="P353" s="56" t="s">
        <v>206</v>
      </c>
      <c r="Q353" s="42">
        <v>49000</v>
      </c>
      <c r="R353" s="42"/>
      <c r="S353" s="42">
        <f aca="true" t="shared" si="11" ref="S353:S364">Q353+R353</f>
        <v>49000</v>
      </c>
      <c r="T353" s="62" t="s">
        <v>537</v>
      </c>
      <c r="U353" s="7"/>
    </row>
    <row r="354" spans="1:21" ht="130.5" customHeight="1">
      <c r="A354" s="56">
        <v>268</v>
      </c>
      <c r="B354" s="76" t="s">
        <v>304</v>
      </c>
      <c r="C354" s="58" t="s">
        <v>351</v>
      </c>
      <c r="D354" s="72" t="s">
        <v>43</v>
      </c>
      <c r="E354" s="72" t="s">
        <v>15</v>
      </c>
      <c r="F354" s="72" t="s">
        <v>10</v>
      </c>
      <c r="G354" s="73"/>
      <c r="H354" s="74">
        <v>7</v>
      </c>
      <c r="I354" s="74">
        <v>1</v>
      </c>
      <c r="J354" s="74">
        <v>7</v>
      </c>
      <c r="K354" s="70" t="s">
        <v>19</v>
      </c>
      <c r="L354" s="74"/>
      <c r="M354" s="74"/>
      <c r="N354" s="70" t="s">
        <v>42</v>
      </c>
      <c r="O354" s="74">
        <v>43</v>
      </c>
      <c r="P354" s="56" t="s">
        <v>401</v>
      </c>
      <c r="Q354" s="42">
        <v>82800</v>
      </c>
      <c r="R354" s="42"/>
      <c r="S354" s="42">
        <f t="shared" si="11"/>
        <v>82800</v>
      </c>
      <c r="T354" s="48" t="s">
        <v>538</v>
      </c>
      <c r="U354" s="7"/>
    </row>
    <row r="355" spans="1:22" ht="141" customHeight="1">
      <c r="A355" s="86">
        <v>341</v>
      </c>
      <c r="B355" s="117" t="s">
        <v>304</v>
      </c>
      <c r="C355" s="84" t="s">
        <v>216</v>
      </c>
      <c r="D355" s="93" t="s">
        <v>45</v>
      </c>
      <c r="E355" s="93" t="s">
        <v>14</v>
      </c>
      <c r="F355" s="93" t="s">
        <v>40</v>
      </c>
      <c r="G355" s="94"/>
      <c r="H355" s="95">
        <v>6</v>
      </c>
      <c r="I355" s="95">
        <v>3</v>
      </c>
      <c r="J355" s="95">
        <v>2</v>
      </c>
      <c r="K355" s="84" t="s">
        <v>13</v>
      </c>
      <c r="L355" s="95"/>
      <c r="M355" s="95">
        <v>1</v>
      </c>
      <c r="N355" s="84">
        <v>4</v>
      </c>
      <c r="O355" s="95">
        <v>41</v>
      </c>
      <c r="P355" s="48" t="s">
        <v>61</v>
      </c>
      <c r="Q355" s="42">
        <v>4450</v>
      </c>
      <c r="R355" s="42"/>
      <c r="S355" s="42">
        <f t="shared" si="11"/>
        <v>4450</v>
      </c>
      <c r="T355" s="48"/>
      <c r="U355" s="7"/>
      <c r="V355" s="6"/>
    </row>
    <row r="356" spans="1:21" ht="22.5">
      <c r="A356" s="86">
        <v>342</v>
      </c>
      <c r="B356" s="117" t="s">
        <v>304</v>
      </c>
      <c r="C356" s="84" t="s">
        <v>216</v>
      </c>
      <c r="D356" s="93" t="s">
        <v>45</v>
      </c>
      <c r="E356" s="93" t="s">
        <v>14</v>
      </c>
      <c r="F356" s="93" t="s">
        <v>40</v>
      </c>
      <c r="G356" s="94"/>
      <c r="H356" s="95">
        <v>6</v>
      </c>
      <c r="I356" s="95">
        <v>3</v>
      </c>
      <c r="J356" s="95">
        <v>2</v>
      </c>
      <c r="K356" s="84" t="s">
        <v>19</v>
      </c>
      <c r="L356" s="95"/>
      <c r="M356" s="95"/>
      <c r="N356" s="84" t="s">
        <v>46</v>
      </c>
      <c r="O356" s="95">
        <v>41</v>
      </c>
      <c r="P356" s="48" t="s">
        <v>62</v>
      </c>
      <c r="Q356" s="42">
        <v>500</v>
      </c>
      <c r="R356" s="42"/>
      <c r="S356" s="42">
        <f t="shared" si="11"/>
        <v>500</v>
      </c>
      <c r="T356" s="48"/>
      <c r="U356" s="7"/>
    </row>
    <row r="357" spans="1:22" ht="22.5">
      <c r="A357" s="86">
        <v>343</v>
      </c>
      <c r="B357" s="117" t="s">
        <v>304</v>
      </c>
      <c r="C357" s="84" t="s">
        <v>216</v>
      </c>
      <c r="D357" s="93" t="s">
        <v>45</v>
      </c>
      <c r="E357" s="93" t="s">
        <v>14</v>
      </c>
      <c r="F357" s="93" t="s">
        <v>40</v>
      </c>
      <c r="G357" s="94"/>
      <c r="H357" s="95">
        <v>6</v>
      </c>
      <c r="I357" s="95">
        <v>3</v>
      </c>
      <c r="J357" s="95">
        <v>2</v>
      </c>
      <c r="K357" s="84" t="s">
        <v>13</v>
      </c>
      <c r="L357" s="95"/>
      <c r="M357" s="95">
        <v>1</v>
      </c>
      <c r="N357" s="84">
        <v>5</v>
      </c>
      <c r="O357" s="95">
        <v>41</v>
      </c>
      <c r="P357" s="48" t="s">
        <v>63</v>
      </c>
      <c r="Q357" s="42">
        <v>540</v>
      </c>
      <c r="R357" s="42"/>
      <c r="S357" s="42">
        <f t="shared" si="11"/>
        <v>540</v>
      </c>
      <c r="T357" s="48"/>
      <c r="U357" s="7"/>
      <c r="V357" s="6"/>
    </row>
    <row r="358" spans="1:22" ht="56.25">
      <c r="A358" s="86">
        <v>344</v>
      </c>
      <c r="B358" s="117" t="s">
        <v>304</v>
      </c>
      <c r="C358" s="84" t="s">
        <v>216</v>
      </c>
      <c r="D358" s="93" t="s">
        <v>45</v>
      </c>
      <c r="E358" s="93" t="s">
        <v>14</v>
      </c>
      <c r="F358" s="93" t="s">
        <v>40</v>
      </c>
      <c r="G358" s="94"/>
      <c r="H358" s="95">
        <v>6</v>
      </c>
      <c r="I358" s="95">
        <v>3</v>
      </c>
      <c r="J358" s="95">
        <v>2</v>
      </c>
      <c r="K358" s="84" t="s">
        <v>13</v>
      </c>
      <c r="L358" s="95"/>
      <c r="M358" s="95">
        <v>2</v>
      </c>
      <c r="N358" s="84" t="s">
        <v>43</v>
      </c>
      <c r="O358" s="95">
        <v>41</v>
      </c>
      <c r="P358" s="48" t="s">
        <v>64</v>
      </c>
      <c r="Q358" s="42">
        <v>1000</v>
      </c>
      <c r="R358" s="42"/>
      <c r="S358" s="42">
        <f t="shared" si="11"/>
        <v>1000</v>
      </c>
      <c r="T358" s="48" t="s">
        <v>510</v>
      </c>
      <c r="U358" s="7"/>
      <c r="V358" s="6"/>
    </row>
    <row r="359" spans="1:21" ht="45">
      <c r="A359" s="86">
        <v>345</v>
      </c>
      <c r="B359" s="117" t="s">
        <v>304</v>
      </c>
      <c r="C359" s="84" t="s">
        <v>216</v>
      </c>
      <c r="D359" s="93" t="s">
        <v>45</v>
      </c>
      <c r="E359" s="93" t="s">
        <v>14</v>
      </c>
      <c r="F359" s="93" t="s">
        <v>40</v>
      </c>
      <c r="G359" s="94"/>
      <c r="H359" s="95">
        <v>6</v>
      </c>
      <c r="I359" s="95">
        <v>3</v>
      </c>
      <c r="J359" s="95">
        <v>2</v>
      </c>
      <c r="K359" s="84" t="s">
        <v>19</v>
      </c>
      <c r="L359" s="95"/>
      <c r="M359" s="95"/>
      <c r="N359" s="84" t="s">
        <v>49</v>
      </c>
      <c r="O359" s="95">
        <v>41</v>
      </c>
      <c r="P359" s="48" t="s">
        <v>65</v>
      </c>
      <c r="Q359" s="42">
        <v>420</v>
      </c>
      <c r="R359" s="42"/>
      <c r="S359" s="42">
        <f t="shared" si="11"/>
        <v>420</v>
      </c>
      <c r="T359" s="48" t="s">
        <v>527</v>
      </c>
      <c r="U359" s="7"/>
    </row>
    <row r="360" spans="1:22" ht="33.75">
      <c r="A360" s="86">
        <v>346</v>
      </c>
      <c r="B360" s="117" t="s">
        <v>304</v>
      </c>
      <c r="C360" s="84" t="s">
        <v>216</v>
      </c>
      <c r="D360" s="93" t="s">
        <v>45</v>
      </c>
      <c r="E360" s="93" t="s">
        <v>14</v>
      </c>
      <c r="F360" s="93" t="s">
        <v>40</v>
      </c>
      <c r="G360" s="94"/>
      <c r="H360" s="95">
        <v>6</v>
      </c>
      <c r="I360" s="95">
        <v>3</v>
      </c>
      <c r="J360" s="95">
        <v>7</v>
      </c>
      <c r="K360" s="84" t="s">
        <v>22</v>
      </c>
      <c r="L360" s="95"/>
      <c r="M360" s="95">
        <v>2</v>
      </c>
      <c r="N360" s="84">
        <v>3</v>
      </c>
      <c r="O360" s="95">
        <v>41</v>
      </c>
      <c r="P360" s="48" t="s">
        <v>66</v>
      </c>
      <c r="Q360" s="42">
        <v>0</v>
      </c>
      <c r="R360" s="42"/>
      <c r="S360" s="42">
        <f t="shared" si="11"/>
        <v>0</v>
      </c>
      <c r="T360" s="48" t="s">
        <v>528</v>
      </c>
      <c r="U360" s="7"/>
      <c r="V360" s="6"/>
    </row>
    <row r="361" spans="1:22" ht="78.75">
      <c r="A361" s="86">
        <v>347</v>
      </c>
      <c r="B361" s="117" t="s">
        <v>304</v>
      </c>
      <c r="C361" s="84" t="s">
        <v>216</v>
      </c>
      <c r="D361" s="93" t="s">
        <v>45</v>
      </c>
      <c r="E361" s="93" t="s">
        <v>14</v>
      </c>
      <c r="F361" s="93" t="s">
        <v>40</v>
      </c>
      <c r="G361" s="94"/>
      <c r="H361" s="95">
        <v>6</v>
      </c>
      <c r="I361" s="95">
        <v>3</v>
      </c>
      <c r="J361" s="95">
        <v>2</v>
      </c>
      <c r="K361" s="84" t="s">
        <v>13</v>
      </c>
      <c r="L361" s="95"/>
      <c r="M361" s="95">
        <v>1</v>
      </c>
      <c r="N361" s="84">
        <v>6</v>
      </c>
      <c r="O361" s="95">
        <v>41</v>
      </c>
      <c r="P361" s="86" t="s">
        <v>177</v>
      </c>
      <c r="Q361" s="42">
        <v>0</v>
      </c>
      <c r="R361" s="42"/>
      <c r="S361" s="42">
        <f t="shared" si="11"/>
        <v>0</v>
      </c>
      <c r="T361" s="48" t="s">
        <v>444</v>
      </c>
      <c r="U361" s="7"/>
      <c r="V361" s="6"/>
    </row>
    <row r="362" spans="1:22" ht="78.75">
      <c r="A362" s="86">
        <v>348</v>
      </c>
      <c r="B362" s="117" t="s">
        <v>304</v>
      </c>
      <c r="C362" s="84" t="s">
        <v>216</v>
      </c>
      <c r="D362" s="93" t="s">
        <v>45</v>
      </c>
      <c r="E362" s="93" t="s">
        <v>14</v>
      </c>
      <c r="F362" s="93" t="s">
        <v>40</v>
      </c>
      <c r="G362" s="94"/>
      <c r="H362" s="95">
        <v>6</v>
      </c>
      <c r="I362" s="95">
        <v>3</v>
      </c>
      <c r="J362" s="95">
        <v>2</v>
      </c>
      <c r="K362" s="84" t="s">
        <v>13</v>
      </c>
      <c r="L362" s="95"/>
      <c r="M362" s="95">
        <v>2</v>
      </c>
      <c r="N362" s="84" t="s">
        <v>44</v>
      </c>
      <c r="O362" s="95">
        <v>41</v>
      </c>
      <c r="P362" s="86" t="s">
        <v>178</v>
      </c>
      <c r="Q362" s="42">
        <v>0</v>
      </c>
      <c r="R362" s="42"/>
      <c r="S362" s="42">
        <f t="shared" si="11"/>
        <v>0</v>
      </c>
      <c r="T362" s="48" t="s">
        <v>445</v>
      </c>
      <c r="U362" s="7"/>
      <c r="V362" s="6"/>
    </row>
    <row r="363" spans="1:21" ht="78.75">
      <c r="A363" s="86">
        <v>349</v>
      </c>
      <c r="B363" s="117" t="s">
        <v>304</v>
      </c>
      <c r="C363" s="84" t="s">
        <v>216</v>
      </c>
      <c r="D363" s="93" t="s">
        <v>45</v>
      </c>
      <c r="E363" s="93" t="s">
        <v>14</v>
      </c>
      <c r="F363" s="93" t="s">
        <v>40</v>
      </c>
      <c r="G363" s="94"/>
      <c r="H363" s="95">
        <v>6</v>
      </c>
      <c r="I363" s="95">
        <v>3</v>
      </c>
      <c r="J363" s="95">
        <v>2</v>
      </c>
      <c r="K363" s="84" t="s">
        <v>19</v>
      </c>
      <c r="L363" s="95"/>
      <c r="M363" s="95"/>
      <c r="N363" s="84" t="s">
        <v>107</v>
      </c>
      <c r="O363" s="95">
        <v>41</v>
      </c>
      <c r="P363" s="86" t="s">
        <v>179</v>
      </c>
      <c r="Q363" s="42">
        <v>0</v>
      </c>
      <c r="R363" s="42"/>
      <c r="S363" s="42">
        <f t="shared" si="11"/>
        <v>0</v>
      </c>
      <c r="T363" s="48" t="s">
        <v>446</v>
      </c>
      <c r="U363" s="7"/>
    </row>
    <row r="364" spans="1:22" ht="67.5">
      <c r="A364" s="86">
        <v>350</v>
      </c>
      <c r="B364" s="117" t="s">
        <v>304</v>
      </c>
      <c r="C364" s="84" t="s">
        <v>216</v>
      </c>
      <c r="D364" s="93" t="s">
        <v>45</v>
      </c>
      <c r="E364" s="93" t="s">
        <v>14</v>
      </c>
      <c r="F364" s="93" t="s">
        <v>40</v>
      </c>
      <c r="G364" s="94"/>
      <c r="H364" s="95">
        <v>6</v>
      </c>
      <c r="I364" s="95">
        <v>3</v>
      </c>
      <c r="J364" s="95">
        <v>7</v>
      </c>
      <c r="K364" s="84" t="s">
        <v>22</v>
      </c>
      <c r="L364" s="95"/>
      <c r="M364" s="95">
        <v>2</v>
      </c>
      <c r="N364" s="84">
        <v>4</v>
      </c>
      <c r="O364" s="95">
        <v>41</v>
      </c>
      <c r="P364" s="86" t="s">
        <v>259</v>
      </c>
      <c r="Q364" s="42">
        <v>0</v>
      </c>
      <c r="R364" s="42"/>
      <c r="S364" s="42">
        <f t="shared" si="11"/>
        <v>0</v>
      </c>
      <c r="T364" s="48" t="s">
        <v>447</v>
      </c>
      <c r="U364" s="7"/>
      <c r="V364" s="6"/>
    </row>
    <row r="365" spans="1:21" ht="22.5" hidden="1">
      <c r="A365" s="86">
        <v>354</v>
      </c>
      <c r="B365" s="117" t="s">
        <v>304</v>
      </c>
      <c r="C365" s="84" t="s">
        <v>216</v>
      </c>
      <c r="D365" s="93" t="s">
        <v>45</v>
      </c>
      <c r="E365" s="93" t="s">
        <v>14</v>
      </c>
      <c r="F365" s="93" t="s">
        <v>40</v>
      </c>
      <c r="G365" s="94"/>
      <c r="H365" s="95">
        <v>6</v>
      </c>
      <c r="I365" s="95">
        <v>3</v>
      </c>
      <c r="J365" s="95">
        <v>2</v>
      </c>
      <c r="K365" s="84" t="s">
        <v>13</v>
      </c>
      <c r="L365" s="95"/>
      <c r="M365" s="95">
        <v>2</v>
      </c>
      <c r="N365" s="84" t="s">
        <v>49</v>
      </c>
      <c r="O365" s="95">
        <v>41</v>
      </c>
      <c r="P365" s="86" t="s">
        <v>82</v>
      </c>
      <c r="Q365" s="42"/>
      <c r="R365" s="42"/>
      <c r="S365" s="42"/>
      <c r="T365" s="48" t="s">
        <v>233</v>
      </c>
      <c r="U365" s="7"/>
    </row>
    <row r="366" spans="1:21" ht="45">
      <c r="A366" s="86">
        <v>355</v>
      </c>
      <c r="B366" s="117" t="s">
        <v>304</v>
      </c>
      <c r="C366" s="84" t="s">
        <v>216</v>
      </c>
      <c r="D366" s="93" t="s">
        <v>45</v>
      </c>
      <c r="E366" s="93" t="s">
        <v>14</v>
      </c>
      <c r="F366" s="93" t="s">
        <v>40</v>
      </c>
      <c r="G366" s="94"/>
      <c r="H366" s="95">
        <v>6</v>
      </c>
      <c r="I366" s="95">
        <v>3</v>
      </c>
      <c r="J366" s="95">
        <v>2</v>
      </c>
      <c r="K366" s="84" t="s">
        <v>13</v>
      </c>
      <c r="L366" s="95"/>
      <c r="M366" s="95">
        <v>1</v>
      </c>
      <c r="N366" s="84">
        <v>7</v>
      </c>
      <c r="O366" s="95">
        <v>41</v>
      </c>
      <c r="P366" s="86" t="s">
        <v>79</v>
      </c>
      <c r="Q366" s="42">
        <v>0</v>
      </c>
      <c r="R366" s="42"/>
      <c r="S366" s="42">
        <f aca="true" t="shared" si="12" ref="S366:S372">Q366+R366</f>
        <v>0</v>
      </c>
      <c r="T366" s="48" t="s">
        <v>539</v>
      </c>
      <c r="U366" s="7"/>
    </row>
    <row r="367" spans="1:21" ht="45">
      <c r="A367" s="86">
        <v>356</v>
      </c>
      <c r="B367" s="117" t="s">
        <v>304</v>
      </c>
      <c r="C367" s="84" t="s">
        <v>216</v>
      </c>
      <c r="D367" s="93" t="s">
        <v>45</v>
      </c>
      <c r="E367" s="93" t="s">
        <v>14</v>
      </c>
      <c r="F367" s="93" t="s">
        <v>40</v>
      </c>
      <c r="G367" s="94"/>
      <c r="H367" s="95">
        <v>6</v>
      </c>
      <c r="I367" s="95">
        <v>3</v>
      </c>
      <c r="J367" s="95">
        <v>2</v>
      </c>
      <c r="K367" s="84" t="s">
        <v>13</v>
      </c>
      <c r="L367" s="95"/>
      <c r="M367" s="95">
        <v>2</v>
      </c>
      <c r="N367" s="84" t="s">
        <v>107</v>
      </c>
      <c r="O367" s="95">
        <v>41</v>
      </c>
      <c r="P367" s="86" t="s">
        <v>193</v>
      </c>
      <c r="Q367" s="42">
        <v>0</v>
      </c>
      <c r="R367" s="42"/>
      <c r="S367" s="42">
        <f t="shared" si="12"/>
        <v>0</v>
      </c>
      <c r="T367" s="48" t="s">
        <v>424</v>
      </c>
      <c r="U367" s="7"/>
    </row>
    <row r="368" spans="1:22" ht="104.25" customHeight="1">
      <c r="A368" s="86">
        <v>357</v>
      </c>
      <c r="B368" s="117" t="s">
        <v>304</v>
      </c>
      <c r="C368" s="84" t="s">
        <v>216</v>
      </c>
      <c r="D368" s="93" t="s">
        <v>45</v>
      </c>
      <c r="E368" s="93" t="s">
        <v>14</v>
      </c>
      <c r="F368" s="93" t="s">
        <v>40</v>
      </c>
      <c r="G368" s="94"/>
      <c r="H368" s="95">
        <v>6</v>
      </c>
      <c r="I368" s="95">
        <v>3</v>
      </c>
      <c r="J368" s="95">
        <v>2</v>
      </c>
      <c r="K368" s="84" t="s">
        <v>19</v>
      </c>
      <c r="L368" s="95"/>
      <c r="M368" s="95"/>
      <c r="N368" s="84">
        <v>10</v>
      </c>
      <c r="O368" s="95">
        <v>41</v>
      </c>
      <c r="P368" s="86" t="s">
        <v>80</v>
      </c>
      <c r="Q368" s="42">
        <v>0</v>
      </c>
      <c r="R368" s="42"/>
      <c r="S368" s="42">
        <f t="shared" si="12"/>
        <v>0</v>
      </c>
      <c r="T368" s="48" t="s">
        <v>540</v>
      </c>
      <c r="U368" s="7"/>
      <c r="V368" s="6"/>
    </row>
    <row r="369" spans="1:22" ht="70.5" customHeight="1" hidden="1">
      <c r="A369" s="86">
        <v>358</v>
      </c>
      <c r="B369" s="117" t="s">
        <v>304</v>
      </c>
      <c r="C369" s="84" t="s">
        <v>216</v>
      </c>
      <c r="D369" s="93" t="s">
        <v>45</v>
      </c>
      <c r="E369" s="93" t="s">
        <v>14</v>
      </c>
      <c r="F369" s="93" t="s">
        <v>40</v>
      </c>
      <c r="G369" s="94"/>
      <c r="H369" s="95">
        <v>6</v>
      </c>
      <c r="I369" s="95">
        <v>3</v>
      </c>
      <c r="J369" s="95">
        <v>7</v>
      </c>
      <c r="K369" s="84" t="s">
        <v>22</v>
      </c>
      <c r="L369" s="95"/>
      <c r="M369" s="95">
        <v>2</v>
      </c>
      <c r="N369" s="84">
        <v>5</v>
      </c>
      <c r="O369" s="95">
        <v>41</v>
      </c>
      <c r="P369" s="86" t="s">
        <v>81</v>
      </c>
      <c r="Q369" s="42">
        <v>0</v>
      </c>
      <c r="R369" s="42"/>
      <c r="S369" s="42">
        <f t="shared" si="12"/>
        <v>0</v>
      </c>
      <c r="T369" s="48" t="s">
        <v>430</v>
      </c>
      <c r="U369" s="7"/>
      <c r="V369" s="6"/>
    </row>
    <row r="370" spans="1:22" ht="22.5">
      <c r="A370" s="86">
        <v>359</v>
      </c>
      <c r="B370" s="117" t="s">
        <v>304</v>
      </c>
      <c r="C370" s="84" t="s">
        <v>216</v>
      </c>
      <c r="D370" s="93" t="s">
        <v>45</v>
      </c>
      <c r="E370" s="93" t="s">
        <v>14</v>
      </c>
      <c r="F370" s="93" t="s">
        <v>40</v>
      </c>
      <c r="G370" s="94"/>
      <c r="H370" s="95">
        <v>6</v>
      </c>
      <c r="I370" s="95">
        <v>3</v>
      </c>
      <c r="J370" s="95">
        <v>2</v>
      </c>
      <c r="K370" s="84" t="s">
        <v>13</v>
      </c>
      <c r="L370" s="95"/>
      <c r="M370" s="95">
        <v>1</v>
      </c>
      <c r="N370" s="84" t="s">
        <v>107</v>
      </c>
      <c r="O370" s="95">
        <v>41</v>
      </c>
      <c r="P370" s="86" t="s">
        <v>198</v>
      </c>
      <c r="Q370" s="42">
        <v>2080</v>
      </c>
      <c r="R370" s="42"/>
      <c r="S370" s="42">
        <f t="shared" si="12"/>
        <v>2080</v>
      </c>
      <c r="T370" s="48"/>
      <c r="U370" s="7"/>
      <c r="V370" s="6"/>
    </row>
    <row r="371" spans="1:22" ht="33.75">
      <c r="A371" s="86">
        <v>360</v>
      </c>
      <c r="B371" s="117" t="s">
        <v>304</v>
      </c>
      <c r="C371" s="84" t="s">
        <v>216</v>
      </c>
      <c r="D371" s="93" t="s">
        <v>45</v>
      </c>
      <c r="E371" s="93" t="s">
        <v>14</v>
      </c>
      <c r="F371" s="93" t="s">
        <v>40</v>
      </c>
      <c r="G371" s="94"/>
      <c r="H371" s="95">
        <v>6</v>
      </c>
      <c r="I371" s="95">
        <v>3</v>
      </c>
      <c r="J371" s="95">
        <v>2</v>
      </c>
      <c r="K371" s="84" t="s">
        <v>13</v>
      </c>
      <c r="L371" s="95"/>
      <c r="M371" s="95">
        <v>2</v>
      </c>
      <c r="N371" s="84">
        <v>10</v>
      </c>
      <c r="O371" s="95">
        <v>41</v>
      </c>
      <c r="P371" s="86" t="s">
        <v>201</v>
      </c>
      <c r="Q371" s="42">
        <v>10030</v>
      </c>
      <c r="R371" s="42"/>
      <c r="S371" s="42">
        <f t="shared" si="12"/>
        <v>10030</v>
      </c>
      <c r="T371" s="48" t="s">
        <v>207</v>
      </c>
      <c r="U371" s="7"/>
      <c r="V371" s="6"/>
    </row>
    <row r="372" spans="1:22" ht="22.5">
      <c r="A372" s="86">
        <v>361</v>
      </c>
      <c r="B372" s="117" t="s">
        <v>304</v>
      </c>
      <c r="C372" s="84" t="s">
        <v>351</v>
      </c>
      <c r="D372" s="93" t="s">
        <v>45</v>
      </c>
      <c r="E372" s="93" t="s">
        <v>14</v>
      </c>
      <c r="F372" s="93" t="s">
        <v>40</v>
      </c>
      <c r="G372" s="94"/>
      <c r="H372" s="95">
        <v>6</v>
      </c>
      <c r="I372" s="95">
        <v>3</v>
      </c>
      <c r="J372" s="95">
        <v>2</v>
      </c>
      <c r="K372" s="84" t="s">
        <v>13</v>
      </c>
      <c r="L372" s="95"/>
      <c r="M372" s="95"/>
      <c r="N372" s="84" t="s">
        <v>473</v>
      </c>
      <c r="O372" s="95"/>
      <c r="P372" s="86" t="s">
        <v>362</v>
      </c>
      <c r="Q372" s="42">
        <v>1250</v>
      </c>
      <c r="R372" s="42"/>
      <c r="S372" s="42">
        <f t="shared" si="12"/>
        <v>1250</v>
      </c>
      <c r="T372" s="48"/>
      <c r="U372" s="7"/>
      <c r="V372" s="6"/>
    </row>
    <row r="373" spans="1:21" ht="22.5" hidden="1">
      <c r="A373" s="86">
        <v>362</v>
      </c>
      <c r="B373" s="117" t="s">
        <v>304</v>
      </c>
      <c r="C373" s="84" t="s">
        <v>216</v>
      </c>
      <c r="D373" s="93" t="s">
        <v>45</v>
      </c>
      <c r="E373" s="93" t="s">
        <v>14</v>
      </c>
      <c r="F373" s="93" t="s">
        <v>40</v>
      </c>
      <c r="G373" s="94"/>
      <c r="H373" s="95">
        <v>6</v>
      </c>
      <c r="I373" s="95">
        <v>3</v>
      </c>
      <c r="J373" s="95">
        <v>7</v>
      </c>
      <c r="K373" s="84" t="s">
        <v>22</v>
      </c>
      <c r="L373" s="95"/>
      <c r="M373" s="95">
        <v>1</v>
      </c>
      <c r="N373" s="84">
        <v>5</v>
      </c>
      <c r="O373" s="95">
        <v>41</v>
      </c>
      <c r="P373" s="86" t="s">
        <v>202</v>
      </c>
      <c r="Q373" s="42"/>
      <c r="R373" s="42"/>
      <c r="S373" s="42"/>
      <c r="T373" s="48" t="s">
        <v>350</v>
      </c>
      <c r="U373" s="7"/>
    </row>
    <row r="374" spans="1:22" ht="33.75" hidden="1">
      <c r="A374" s="86">
        <v>363</v>
      </c>
      <c r="B374" s="117" t="s">
        <v>304</v>
      </c>
      <c r="C374" s="84" t="s">
        <v>216</v>
      </c>
      <c r="D374" s="93"/>
      <c r="E374" s="93"/>
      <c r="F374" s="93"/>
      <c r="G374" s="94"/>
      <c r="H374" s="95"/>
      <c r="I374" s="95"/>
      <c r="J374" s="95"/>
      <c r="K374" s="84"/>
      <c r="L374" s="95"/>
      <c r="M374" s="95"/>
      <c r="N374" s="84"/>
      <c r="O374" s="95">
        <v>41</v>
      </c>
      <c r="P374" s="86" t="s">
        <v>200</v>
      </c>
      <c r="Q374" s="42"/>
      <c r="R374" s="42"/>
      <c r="S374" s="42"/>
      <c r="T374" s="48" t="s">
        <v>363</v>
      </c>
      <c r="U374" s="7"/>
      <c r="V374" s="6"/>
    </row>
    <row r="375" spans="1:22" ht="39.75" customHeight="1">
      <c r="A375" s="86">
        <v>380</v>
      </c>
      <c r="B375" s="117" t="s">
        <v>304</v>
      </c>
      <c r="C375" s="84" t="s">
        <v>216</v>
      </c>
      <c r="D375" s="93" t="s">
        <v>46</v>
      </c>
      <c r="E375" s="93" t="s">
        <v>14</v>
      </c>
      <c r="F375" s="93" t="s">
        <v>40</v>
      </c>
      <c r="G375" s="94" t="s">
        <v>5</v>
      </c>
      <c r="H375" s="95" t="s">
        <v>14</v>
      </c>
      <c r="I375" s="95" t="s">
        <v>10</v>
      </c>
      <c r="J375" s="95" t="s">
        <v>7</v>
      </c>
      <c r="K375" s="84" t="s">
        <v>13</v>
      </c>
      <c r="L375" s="95" t="s">
        <v>5</v>
      </c>
      <c r="M375" s="95">
        <v>1</v>
      </c>
      <c r="N375" s="84">
        <v>1</v>
      </c>
      <c r="O375" s="95">
        <v>41</v>
      </c>
      <c r="P375" s="86" t="s">
        <v>47</v>
      </c>
      <c r="Q375" s="42">
        <v>2500</v>
      </c>
      <c r="R375" s="42"/>
      <c r="S375" s="42">
        <f>Q375+R375</f>
        <v>2500</v>
      </c>
      <c r="T375" s="48"/>
      <c r="U375" s="7"/>
      <c r="V375" s="6"/>
    </row>
    <row r="376" spans="1:22" ht="22.5">
      <c r="A376" s="86">
        <v>381</v>
      </c>
      <c r="B376" s="117" t="s">
        <v>304</v>
      </c>
      <c r="C376" s="84" t="s">
        <v>216</v>
      </c>
      <c r="D376" s="93" t="s">
        <v>46</v>
      </c>
      <c r="E376" s="93" t="s">
        <v>14</v>
      </c>
      <c r="F376" s="93" t="s">
        <v>40</v>
      </c>
      <c r="G376" s="94" t="s">
        <v>5</v>
      </c>
      <c r="H376" s="95" t="s">
        <v>14</v>
      </c>
      <c r="I376" s="95" t="s">
        <v>10</v>
      </c>
      <c r="J376" s="95" t="s">
        <v>7</v>
      </c>
      <c r="K376" s="84" t="s">
        <v>13</v>
      </c>
      <c r="L376" s="95" t="s">
        <v>5</v>
      </c>
      <c r="M376" s="95">
        <v>2</v>
      </c>
      <c r="N376" s="84" t="s">
        <v>8</v>
      </c>
      <c r="O376" s="95">
        <v>41</v>
      </c>
      <c r="P376" s="86" t="s">
        <v>234</v>
      </c>
      <c r="Q376" s="42">
        <v>9100</v>
      </c>
      <c r="R376" s="42"/>
      <c r="S376" s="42">
        <f>Q376+R376</f>
        <v>9100</v>
      </c>
      <c r="T376" s="48"/>
      <c r="U376" s="7"/>
      <c r="V376" s="6"/>
    </row>
    <row r="377" spans="1:21" ht="22.5">
      <c r="A377" s="86">
        <v>382</v>
      </c>
      <c r="B377" s="117" t="s">
        <v>304</v>
      </c>
      <c r="C377" s="84" t="s">
        <v>216</v>
      </c>
      <c r="D377" s="93" t="s">
        <v>46</v>
      </c>
      <c r="E377" s="93" t="s">
        <v>14</v>
      </c>
      <c r="F377" s="93" t="s">
        <v>40</v>
      </c>
      <c r="G377" s="94" t="s">
        <v>5</v>
      </c>
      <c r="H377" s="95" t="s">
        <v>14</v>
      </c>
      <c r="I377" s="95" t="s">
        <v>10</v>
      </c>
      <c r="J377" s="95" t="s">
        <v>7</v>
      </c>
      <c r="K377" s="84" t="s">
        <v>19</v>
      </c>
      <c r="L377" s="95" t="s">
        <v>5</v>
      </c>
      <c r="M377" s="95" t="s">
        <v>5</v>
      </c>
      <c r="N377" s="84" t="s">
        <v>5</v>
      </c>
      <c r="O377" s="95">
        <v>41</v>
      </c>
      <c r="P377" s="86" t="s">
        <v>48</v>
      </c>
      <c r="Q377" s="42">
        <v>560</v>
      </c>
      <c r="R377" s="42"/>
      <c r="S377" s="42">
        <f>Q377+R377</f>
        <v>560</v>
      </c>
      <c r="T377" s="48"/>
      <c r="U377" s="7"/>
    </row>
    <row r="378" spans="1:21" ht="22.5">
      <c r="A378" s="120">
        <v>383</v>
      </c>
      <c r="B378" s="117" t="s">
        <v>304</v>
      </c>
      <c r="C378" s="84" t="s">
        <v>216</v>
      </c>
      <c r="D378" s="108" t="s">
        <v>46</v>
      </c>
      <c r="E378" s="108" t="s">
        <v>14</v>
      </c>
      <c r="F378" s="108" t="s">
        <v>40</v>
      </c>
      <c r="G378" s="107" t="s">
        <v>5</v>
      </c>
      <c r="H378" s="109" t="s">
        <v>14</v>
      </c>
      <c r="I378" s="109" t="s">
        <v>10</v>
      </c>
      <c r="J378" s="109" t="s">
        <v>18</v>
      </c>
      <c r="K378" s="110" t="s">
        <v>27</v>
      </c>
      <c r="L378" s="109" t="s">
        <v>5</v>
      </c>
      <c r="M378" s="109" t="s">
        <v>5</v>
      </c>
      <c r="N378" s="110"/>
      <c r="O378" s="109">
        <v>41</v>
      </c>
      <c r="P378" s="120" t="s">
        <v>180</v>
      </c>
      <c r="Q378" s="42">
        <v>1600</v>
      </c>
      <c r="R378" s="42"/>
      <c r="S378" s="42">
        <f>Q378+R378</f>
        <v>1600</v>
      </c>
      <c r="T378" s="64"/>
      <c r="U378" s="7"/>
    </row>
    <row r="379" spans="1:248" ht="22.5" hidden="1">
      <c r="A379" s="86">
        <v>384</v>
      </c>
      <c r="B379" s="117" t="s">
        <v>304</v>
      </c>
      <c r="C379" s="84" t="s">
        <v>216</v>
      </c>
      <c r="D379" s="93" t="s">
        <v>46</v>
      </c>
      <c r="E379" s="93" t="s">
        <v>14</v>
      </c>
      <c r="F379" s="93" t="s">
        <v>40</v>
      </c>
      <c r="G379" s="94" t="s">
        <v>5</v>
      </c>
      <c r="H379" s="95" t="s">
        <v>14</v>
      </c>
      <c r="I379" s="95" t="s">
        <v>10</v>
      </c>
      <c r="J379" s="95" t="s">
        <v>12</v>
      </c>
      <c r="K379" s="84" t="s">
        <v>22</v>
      </c>
      <c r="L379" s="95" t="s">
        <v>5</v>
      </c>
      <c r="M379" s="95">
        <v>1</v>
      </c>
      <c r="N379" s="84">
        <v>1</v>
      </c>
      <c r="O379" s="95">
        <v>41</v>
      </c>
      <c r="P379" s="86" t="s">
        <v>60</v>
      </c>
      <c r="Q379" s="115"/>
      <c r="R379" s="115"/>
      <c r="S379" s="115"/>
      <c r="T379" s="48" t="s">
        <v>108</v>
      </c>
      <c r="U379" s="7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</row>
    <row r="380" spans="1:21" ht="22.5" hidden="1">
      <c r="A380" s="100">
        <v>385</v>
      </c>
      <c r="B380" s="117" t="s">
        <v>304</v>
      </c>
      <c r="C380" s="84" t="s">
        <v>216</v>
      </c>
      <c r="D380" s="102" t="s">
        <v>46</v>
      </c>
      <c r="E380" s="102" t="s">
        <v>14</v>
      </c>
      <c r="F380" s="102" t="s">
        <v>40</v>
      </c>
      <c r="G380" s="103" t="s">
        <v>5</v>
      </c>
      <c r="H380" s="104" t="s">
        <v>14</v>
      </c>
      <c r="I380" s="104" t="s">
        <v>10</v>
      </c>
      <c r="J380" s="104" t="s">
        <v>12</v>
      </c>
      <c r="K380" s="101" t="s">
        <v>22</v>
      </c>
      <c r="L380" s="104" t="s">
        <v>5</v>
      </c>
      <c r="M380" s="104">
        <v>3</v>
      </c>
      <c r="N380" s="101">
        <v>1</v>
      </c>
      <c r="O380" s="104">
        <v>41</v>
      </c>
      <c r="P380" s="100" t="s">
        <v>59</v>
      </c>
      <c r="Q380" s="115"/>
      <c r="R380" s="115"/>
      <c r="S380" s="115"/>
      <c r="T380" s="37" t="s">
        <v>208</v>
      </c>
      <c r="U380" s="7"/>
    </row>
    <row r="381" spans="1:20" ht="22.5">
      <c r="A381" s="48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50" t="s">
        <v>311</v>
      </c>
      <c r="Q381" s="51">
        <f>SUM(Q353:Q380)</f>
        <v>165830</v>
      </c>
      <c r="R381" s="51">
        <f>SUM(R353:R380)</f>
        <v>0</v>
      </c>
      <c r="S381" s="51">
        <f>SUM(S353:S380)</f>
        <v>165830</v>
      </c>
      <c r="T381" s="37"/>
    </row>
    <row r="382" spans="1:20" ht="13.5" thickBot="1">
      <c r="A382" s="5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52"/>
      <c r="Q382" s="118"/>
      <c r="R382" s="118"/>
      <c r="S382" s="118"/>
      <c r="T382" s="119"/>
    </row>
    <row r="383" spans="1:20" ht="13.5" thickBot="1">
      <c r="A383" s="5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48" t="s">
        <v>191</v>
      </c>
      <c r="Q383" s="54">
        <f>SUM(Q355:Q380)</f>
        <v>34030</v>
      </c>
      <c r="R383" s="54">
        <f>SUM(R355:R380)</f>
        <v>0</v>
      </c>
      <c r="S383" s="54">
        <f>SUM(S355:S380)</f>
        <v>34030</v>
      </c>
      <c r="T383" s="47"/>
    </row>
    <row r="384" spans="1:20" ht="13.5" thickBot="1">
      <c r="A384" s="55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48" t="s">
        <v>192</v>
      </c>
      <c r="Q384" s="54">
        <f>SUM(Q353:Q354)</f>
        <v>131800</v>
      </c>
      <c r="R384" s="54">
        <f>SUM(R353:R354)</f>
        <v>0</v>
      </c>
      <c r="S384" s="54">
        <f>SUM(S353:S354)</f>
        <v>131800</v>
      </c>
      <c r="T384" s="47"/>
    </row>
    <row r="385" spans="1:20" ht="12.75">
      <c r="A385" s="5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52"/>
      <c r="Q385" s="13"/>
      <c r="R385" s="13"/>
      <c r="S385" s="13"/>
      <c r="T385" s="13"/>
    </row>
    <row r="386" spans="1:20" ht="13.5" thickBot="1">
      <c r="A386" s="5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52"/>
      <c r="Q386" s="13"/>
      <c r="R386" s="13"/>
      <c r="S386" s="13"/>
      <c r="T386" s="13"/>
    </row>
    <row r="387" spans="1:21" ht="91.5" customHeight="1" thickBot="1">
      <c r="A387" s="14"/>
      <c r="B387" s="15"/>
      <c r="C387" s="16"/>
      <c r="D387" s="17"/>
      <c r="E387" s="17"/>
      <c r="F387" s="17"/>
      <c r="G387" s="18"/>
      <c r="H387" s="19"/>
      <c r="I387" s="19"/>
      <c r="J387" s="19"/>
      <c r="K387" s="20"/>
      <c r="L387" s="19"/>
      <c r="M387" s="19"/>
      <c r="N387" s="19"/>
      <c r="O387" s="21"/>
      <c r="P387" s="22" t="s">
        <v>372</v>
      </c>
      <c r="Q387" s="23" t="s">
        <v>402</v>
      </c>
      <c r="R387" s="24" t="s">
        <v>470</v>
      </c>
      <c r="S387" s="24" t="s">
        <v>469</v>
      </c>
      <c r="T387" s="25"/>
      <c r="U387" s="6"/>
    </row>
    <row r="388" spans="1:20" ht="45.75" thickBot="1">
      <c r="A388" s="26" t="s">
        <v>57</v>
      </c>
      <c r="B388" s="27" t="s">
        <v>243</v>
      </c>
      <c r="C388" s="28" t="s">
        <v>0</v>
      </c>
      <c r="D388" s="29" t="s">
        <v>248</v>
      </c>
      <c r="E388" s="29" t="s">
        <v>247</v>
      </c>
      <c r="F388" s="29" t="s">
        <v>246</v>
      </c>
      <c r="G388" s="30" t="s">
        <v>245</v>
      </c>
      <c r="H388" s="31" t="s">
        <v>264</v>
      </c>
      <c r="I388" s="31" t="s">
        <v>265</v>
      </c>
      <c r="J388" s="31" t="s">
        <v>266</v>
      </c>
      <c r="K388" s="32" t="s">
        <v>267</v>
      </c>
      <c r="L388" s="31" t="s">
        <v>1</v>
      </c>
      <c r="M388" s="31" t="s">
        <v>2</v>
      </c>
      <c r="N388" s="31" t="s">
        <v>3</v>
      </c>
      <c r="O388" s="33" t="s">
        <v>58</v>
      </c>
      <c r="P388" s="34" t="s">
        <v>335</v>
      </c>
      <c r="Q388" s="35">
        <v>2021</v>
      </c>
      <c r="R388" s="35">
        <v>2021</v>
      </c>
      <c r="S388" s="35">
        <v>2021</v>
      </c>
      <c r="T388" s="36" t="s">
        <v>53</v>
      </c>
    </row>
    <row r="389" spans="1:21" ht="125.25" customHeight="1" hidden="1">
      <c r="A389" s="48">
        <v>47</v>
      </c>
      <c r="B389" s="49" t="s">
        <v>283</v>
      </c>
      <c r="C389" s="44" t="s">
        <v>216</v>
      </c>
      <c r="D389" s="45" t="s">
        <v>11</v>
      </c>
      <c r="E389" s="45" t="s">
        <v>8</v>
      </c>
      <c r="F389" s="45" t="s">
        <v>8</v>
      </c>
      <c r="G389" s="46"/>
      <c r="H389" s="47">
        <v>6</v>
      </c>
      <c r="I389" s="47">
        <v>3</v>
      </c>
      <c r="J389" s="47">
        <v>3</v>
      </c>
      <c r="K389" s="44" t="s">
        <v>27</v>
      </c>
      <c r="L389" s="47"/>
      <c r="M389" s="47"/>
      <c r="N389" s="47">
        <v>10</v>
      </c>
      <c r="O389" s="48" t="s">
        <v>375</v>
      </c>
      <c r="P389" s="48" t="s">
        <v>357</v>
      </c>
      <c r="Q389" s="42"/>
      <c r="R389" s="42"/>
      <c r="S389" s="42"/>
      <c r="T389" s="48" t="s">
        <v>382</v>
      </c>
      <c r="U389" s="7"/>
    </row>
    <row r="390" spans="1:21" ht="98.25" customHeight="1" hidden="1">
      <c r="A390" s="48">
        <v>48</v>
      </c>
      <c r="B390" s="49" t="s">
        <v>283</v>
      </c>
      <c r="C390" s="121" t="s">
        <v>351</v>
      </c>
      <c r="D390" s="45" t="s">
        <v>11</v>
      </c>
      <c r="E390" s="45" t="s">
        <v>8</v>
      </c>
      <c r="F390" s="45" t="s">
        <v>8</v>
      </c>
      <c r="G390" s="46"/>
      <c r="H390" s="47">
        <v>6</v>
      </c>
      <c r="I390" s="47">
        <v>3</v>
      </c>
      <c r="J390" s="47">
        <v>3</v>
      </c>
      <c r="K390" s="44" t="s">
        <v>27</v>
      </c>
      <c r="L390" s="47"/>
      <c r="M390" s="47"/>
      <c r="N390" s="47">
        <v>11</v>
      </c>
      <c r="O390" s="48" t="s">
        <v>375</v>
      </c>
      <c r="P390" s="48" t="s">
        <v>358</v>
      </c>
      <c r="Q390" s="42"/>
      <c r="R390" s="42"/>
      <c r="S390" s="42"/>
      <c r="T390" s="48" t="s">
        <v>383</v>
      </c>
      <c r="U390" s="7"/>
    </row>
    <row r="391" spans="1:31" ht="82.5" customHeight="1">
      <c r="A391" s="48">
        <v>64</v>
      </c>
      <c r="B391" s="49" t="s">
        <v>283</v>
      </c>
      <c r="C391" s="44" t="s">
        <v>216</v>
      </c>
      <c r="D391" s="45" t="s">
        <v>11</v>
      </c>
      <c r="E391" s="45" t="s">
        <v>8</v>
      </c>
      <c r="F391" s="45" t="s">
        <v>8</v>
      </c>
      <c r="G391" s="46"/>
      <c r="H391" s="47" t="s">
        <v>14</v>
      </c>
      <c r="I391" s="47" t="s">
        <v>10</v>
      </c>
      <c r="J391" s="47" t="s">
        <v>18</v>
      </c>
      <c r="K391" s="44" t="s">
        <v>27</v>
      </c>
      <c r="L391" s="47" t="s">
        <v>5</v>
      </c>
      <c r="M391" s="47" t="s">
        <v>5</v>
      </c>
      <c r="N391" s="47">
        <v>1</v>
      </c>
      <c r="O391" s="47">
        <v>41</v>
      </c>
      <c r="P391" s="48" t="s">
        <v>223</v>
      </c>
      <c r="Q391" s="42">
        <v>6550</v>
      </c>
      <c r="R391" s="42"/>
      <c r="S391" s="42">
        <f aca="true" t="shared" si="13" ref="S391:S396">Q391+R391</f>
        <v>6550</v>
      </c>
      <c r="T391" s="48" t="s">
        <v>541</v>
      </c>
      <c r="U391" s="7"/>
      <c r="AD391" s="6"/>
      <c r="AE391" s="6"/>
    </row>
    <row r="392" spans="1:31" ht="87" customHeight="1">
      <c r="A392" s="48" t="s">
        <v>442</v>
      </c>
      <c r="B392" s="49" t="s">
        <v>283</v>
      </c>
      <c r="C392" s="44" t="s">
        <v>351</v>
      </c>
      <c r="D392" s="45" t="s">
        <v>11</v>
      </c>
      <c r="E392" s="45" t="s">
        <v>8</v>
      </c>
      <c r="F392" s="45" t="s">
        <v>8</v>
      </c>
      <c r="G392" s="46"/>
      <c r="H392" s="47">
        <v>6</v>
      </c>
      <c r="I392" s="47">
        <v>0</v>
      </c>
      <c r="J392" s="47">
        <v>0</v>
      </c>
      <c r="K392" s="44"/>
      <c r="L392" s="47"/>
      <c r="M392" s="47"/>
      <c r="N392" s="47"/>
      <c r="O392" s="47"/>
      <c r="P392" s="48" t="s">
        <v>443</v>
      </c>
      <c r="Q392" s="42">
        <v>0</v>
      </c>
      <c r="R392" s="42"/>
      <c r="S392" s="42">
        <f t="shared" si="13"/>
        <v>0</v>
      </c>
      <c r="T392" s="48" t="s">
        <v>542</v>
      </c>
      <c r="U392" s="7"/>
      <c r="AD392" s="6"/>
      <c r="AE392" s="6"/>
    </row>
    <row r="393" spans="1:21" ht="22.5" hidden="1">
      <c r="A393" s="48">
        <v>67</v>
      </c>
      <c r="B393" s="49" t="s">
        <v>283</v>
      </c>
      <c r="C393" s="44" t="s">
        <v>216</v>
      </c>
      <c r="D393" s="45" t="s">
        <v>11</v>
      </c>
      <c r="E393" s="45" t="s">
        <v>8</v>
      </c>
      <c r="F393" s="45" t="s">
        <v>8</v>
      </c>
      <c r="G393" s="46"/>
      <c r="H393" s="47" t="s">
        <v>14</v>
      </c>
      <c r="I393" s="47" t="s">
        <v>10</v>
      </c>
      <c r="J393" s="47" t="s">
        <v>14</v>
      </c>
      <c r="K393" s="44" t="s">
        <v>13</v>
      </c>
      <c r="L393" s="47" t="s">
        <v>5</v>
      </c>
      <c r="M393" s="47" t="s">
        <v>5</v>
      </c>
      <c r="N393" s="47">
        <v>1</v>
      </c>
      <c r="O393" s="47">
        <v>41</v>
      </c>
      <c r="P393" s="48" t="s">
        <v>127</v>
      </c>
      <c r="Q393" s="42">
        <v>0</v>
      </c>
      <c r="R393" s="42"/>
      <c r="S393" s="42">
        <f t="shared" si="13"/>
        <v>0</v>
      </c>
      <c r="T393" s="48" t="s">
        <v>397</v>
      </c>
      <c r="U393" s="7"/>
    </row>
    <row r="394" spans="1:24" ht="151.5" customHeight="1">
      <c r="A394" s="48">
        <v>68</v>
      </c>
      <c r="B394" s="49" t="s">
        <v>283</v>
      </c>
      <c r="C394" s="44" t="s">
        <v>216</v>
      </c>
      <c r="D394" s="45" t="s">
        <v>11</v>
      </c>
      <c r="E394" s="45" t="s">
        <v>8</v>
      </c>
      <c r="F394" s="45" t="s">
        <v>8</v>
      </c>
      <c r="G394" s="46"/>
      <c r="H394" s="47" t="s">
        <v>14</v>
      </c>
      <c r="I394" s="47" t="s">
        <v>10</v>
      </c>
      <c r="J394" s="47" t="s">
        <v>14</v>
      </c>
      <c r="K394" s="44" t="s">
        <v>13</v>
      </c>
      <c r="L394" s="47" t="s">
        <v>5</v>
      </c>
      <c r="M394" s="47" t="s">
        <v>5</v>
      </c>
      <c r="N394" s="47">
        <v>2</v>
      </c>
      <c r="O394" s="47">
        <v>41</v>
      </c>
      <c r="P394" s="48" t="s">
        <v>432</v>
      </c>
      <c r="Q394" s="42">
        <v>21750</v>
      </c>
      <c r="R394" s="42">
        <v>-2920</v>
      </c>
      <c r="S394" s="42">
        <f t="shared" si="13"/>
        <v>18830</v>
      </c>
      <c r="T394" s="48" t="s">
        <v>556</v>
      </c>
      <c r="U394" s="7"/>
      <c r="X394" s="6"/>
    </row>
    <row r="395" spans="1:21" ht="120" customHeight="1">
      <c r="A395" s="48">
        <v>76</v>
      </c>
      <c r="B395" s="49" t="s">
        <v>283</v>
      </c>
      <c r="C395" s="44" t="s">
        <v>216</v>
      </c>
      <c r="D395" s="45" t="s">
        <v>11</v>
      </c>
      <c r="E395" s="45" t="s">
        <v>8</v>
      </c>
      <c r="F395" s="45" t="s">
        <v>8</v>
      </c>
      <c r="G395" s="46"/>
      <c r="H395" s="47" t="s">
        <v>14</v>
      </c>
      <c r="I395" s="47" t="s">
        <v>10</v>
      </c>
      <c r="J395" s="47" t="s">
        <v>12</v>
      </c>
      <c r="K395" s="44" t="s">
        <v>22</v>
      </c>
      <c r="L395" s="47" t="s">
        <v>5</v>
      </c>
      <c r="M395" s="47" t="s">
        <v>5</v>
      </c>
      <c r="N395" s="47">
        <v>2</v>
      </c>
      <c r="O395" s="47">
        <v>41</v>
      </c>
      <c r="P395" s="48" t="s">
        <v>129</v>
      </c>
      <c r="Q395" s="42">
        <v>4430</v>
      </c>
      <c r="R395" s="42"/>
      <c r="S395" s="42">
        <f t="shared" si="13"/>
        <v>4430</v>
      </c>
      <c r="T395" s="49" t="s">
        <v>543</v>
      </c>
      <c r="U395" s="7"/>
    </row>
    <row r="396" spans="1:22" ht="66" customHeight="1">
      <c r="A396" s="48">
        <v>77</v>
      </c>
      <c r="B396" s="49" t="s">
        <v>283</v>
      </c>
      <c r="C396" s="44" t="s">
        <v>216</v>
      </c>
      <c r="D396" s="45" t="s">
        <v>11</v>
      </c>
      <c r="E396" s="45" t="s">
        <v>8</v>
      </c>
      <c r="F396" s="45" t="s">
        <v>8</v>
      </c>
      <c r="G396" s="46"/>
      <c r="H396" s="47" t="s">
        <v>14</v>
      </c>
      <c r="I396" s="47" t="s">
        <v>10</v>
      </c>
      <c r="J396" s="47" t="s">
        <v>12</v>
      </c>
      <c r="K396" s="44" t="s">
        <v>22</v>
      </c>
      <c r="L396" s="47" t="s">
        <v>5</v>
      </c>
      <c r="M396" s="47" t="s">
        <v>5</v>
      </c>
      <c r="N396" s="47" t="s">
        <v>10</v>
      </c>
      <c r="O396" s="47">
        <v>41</v>
      </c>
      <c r="P396" s="86" t="s">
        <v>410</v>
      </c>
      <c r="Q396" s="42">
        <v>2600</v>
      </c>
      <c r="R396" s="42"/>
      <c r="S396" s="42">
        <f t="shared" si="13"/>
        <v>2600</v>
      </c>
      <c r="T396" s="48"/>
      <c r="U396" s="7"/>
      <c r="V396" s="6"/>
    </row>
    <row r="397" spans="1:22" ht="91.5" customHeight="1" hidden="1">
      <c r="A397" s="48">
        <v>85</v>
      </c>
      <c r="B397" s="49" t="s">
        <v>283</v>
      </c>
      <c r="C397" s="47" t="s">
        <v>351</v>
      </c>
      <c r="D397" s="45" t="s">
        <v>11</v>
      </c>
      <c r="E397" s="45" t="s">
        <v>8</v>
      </c>
      <c r="F397" s="45" t="s">
        <v>8</v>
      </c>
      <c r="G397" s="46"/>
      <c r="H397" s="47">
        <v>6</v>
      </c>
      <c r="I397" s="47">
        <v>3</v>
      </c>
      <c r="J397" s="47">
        <v>7</v>
      </c>
      <c r="K397" s="44" t="s">
        <v>22</v>
      </c>
      <c r="L397" s="47"/>
      <c r="M397" s="47"/>
      <c r="N397" s="44" t="s">
        <v>107</v>
      </c>
      <c r="O397" s="48" t="s">
        <v>376</v>
      </c>
      <c r="P397" s="48" t="s">
        <v>360</v>
      </c>
      <c r="Q397" s="42"/>
      <c r="R397" s="42"/>
      <c r="S397" s="42"/>
      <c r="T397" s="48" t="s">
        <v>394</v>
      </c>
      <c r="U397" s="7"/>
      <c r="V397" s="6"/>
    </row>
    <row r="398" spans="1:21" ht="92.25" customHeight="1" hidden="1">
      <c r="A398" s="48">
        <v>86</v>
      </c>
      <c r="B398" s="49" t="s">
        <v>283</v>
      </c>
      <c r="C398" s="44" t="s">
        <v>351</v>
      </c>
      <c r="D398" s="45" t="s">
        <v>11</v>
      </c>
      <c r="E398" s="45" t="s">
        <v>8</v>
      </c>
      <c r="F398" s="45" t="s">
        <v>8</v>
      </c>
      <c r="G398" s="46"/>
      <c r="H398" s="47">
        <v>6</v>
      </c>
      <c r="I398" s="47">
        <v>3</v>
      </c>
      <c r="J398" s="47">
        <v>7</v>
      </c>
      <c r="K398" s="44" t="s">
        <v>22</v>
      </c>
      <c r="L398" s="47"/>
      <c r="M398" s="47"/>
      <c r="N398" s="44" t="s">
        <v>51</v>
      </c>
      <c r="O398" s="48" t="s">
        <v>376</v>
      </c>
      <c r="P398" s="48" t="s">
        <v>359</v>
      </c>
      <c r="Q398" s="42"/>
      <c r="R398" s="42"/>
      <c r="S398" s="42"/>
      <c r="T398" s="48" t="s">
        <v>395</v>
      </c>
      <c r="U398" s="7"/>
    </row>
    <row r="399" spans="1:21" ht="92.25" customHeight="1">
      <c r="A399" s="48">
        <v>93</v>
      </c>
      <c r="B399" s="49" t="s">
        <v>283</v>
      </c>
      <c r="C399" s="47" t="s">
        <v>351</v>
      </c>
      <c r="D399" s="45" t="s">
        <v>11</v>
      </c>
      <c r="E399" s="45" t="s">
        <v>8</v>
      </c>
      <c r="F399" s="45" t="s">
        <v>8</v>
      </c>
      <c r="G399" s="46"/>
      <c r="H399" s="47">
        <v>6</v>
      </c>
      <c r="I399" s="47">
        <v>0</v>
      </c>
      <c r="J399" s="47">
        <v>0</v>
      </c>
      <c r="K399" s="44"/>
      <c r="L399" s="47"/>
      <c r="M399" s="47"/>
      <c r="N399" s="44"/>
      <c r="O399" s="48" t="s">
        <v>450</v>
      </c>
      <c r="P399" s="48" t="s">
        <v>451</v>
      </c>
      <c r="Q399" s="42">
        <v>43000</v>
      </c>
      <c r="R399" s="42"/>
      <c r="S399" s="42">
        <f>Q399+R399</f>
        <v>43000</v>
      </c>
      <c r="T399" s="48" t="s">
        <v>452</v>
      </c>
      <c r="U399" s="7"/>
    </row>
    <row r="400" spans="1:22" ht="33.75">
      <c r="A400" s="48">
        <v>106</v>
      </c>
      <c r="B400" s="49" t="s">
        <v>283</v>
      </c>
      <c r="C400" s="44" t="s">
        <v>216</v>
      </c>
      <c r="D400" s="45" t="s">
        <v>11</v>
      </c>
      <c r="E400" s="45" t="s">
        <v>8</v>
      </c>
      <c r="F400" s="45" t="s">
        <v>8</v>
      </c>
      <c r="G400" s="46"/>
      <c r="H400" s="47" t="s">
        <v>14</v>
      </c>
      <c r="I400" s="47" t="s">
        <v>10</v>
      </c>
      <c r="J400" s="47" t="s">
        <v>12</v>
      </c>
      <c r="K400" s="44" t="s">
        <v>35</v>
      </c>
      <c r="L400" s="47" t="s">
        <v>5</v>
      </c>
      <c r="M400" s="47" t="s">
        <v>5</v>
      </c>
      <c r="N400" s="47" t="s">
        <v>5</v>
      </c>
      <c r="O400" s="47">
        <v>41</v>
      </c>
      <c r="P400" s="48" t="s">
        <v>226</v>
      </c>
      <c r="Q400" s="42">
        <v>6400</v>
      </c>
      <c r="R400" s="42"/>
      <c r="S400" s="42">
        <f>Q400+R400</f>
        <v>6400</v>
      </c>
      <c r="T400" s="48"/>
      <c r="U400" s="7"/>
      <c r="V400" s="6"/>
    </row>
    <row r="401" spans="1:22" ht="160.5" customHeight="1" hidden="1">
      <c r="A401" s="48">
        <v>136</v>
      </c>
      <c r="B401" s="49" t="s">
        <v>283</v>
      </c>
      <c r="C401" s="44" t="s">
        <v>351</v>
      </c>
      <c r="D401" s="45" t="s">
        <v>11</v>
      </c>
      <c r="E401" s="45" t="s">
        <v>12</v>
      </c>
      <c r="F401" s="45" t="s">
        <v>40</v>
      </c>
      <c r="G401" s="46"/>
      <c r="H401" s="47">
        <v>6</v>
      </c>
      <c r="I401" s="47">
        <v>5</v>
      </c>
      <c r="J401" s="47">
        <v>1</v>
      </c>
      <c r="K401" s="44" t="s">
        <v>19</v>
      </c>
      <c r="L401" s="47"/>
      <c r="M401" s="47"/>
      <c r="N401" s="44" t="s">
        <v>43</v>
      </c>
      <c r="O401" s="41">
        <v>41</v>
      </c>
      <c r="P401" s="48" t="s">
        <v>368</v>
      </c>
      <c r="Q401" s="42"/>
      <c r="R401" s="42"/>
      <c r="S401" s="42"/>
      <c r="T401" s="48" t="s">
        <v>411</v>
      </c>
      <c r="U401" s="7"/>
      <c r="V401" s="6"/>
    </row>
    <row r="402" spans="1:21" ht="92.25" customHeight="1" hidden="1">
      <c r="A402" s="48">
        <v>137</v>
      </c>
      <c r="B402" s="49" t="s">
        <v>283</v>
      </c>
      <c r="C402" s="44" t="s">
        <v>351</v>
      </c>
      <c r="D402" s="45" t="s">
        <v>11</v>
      </c>
      <c r="E402" s="45" t="s">
        <v>12</v>
      </c>
      <c r="F402" s="45" t="s">
        <v>40</v>
      </c>
      <c r="G402" s="46"/>
      <c r="H402" s="47">
        <v>6</v>
      </c>
      <c r="I402" s="47">
        <v>5</v>
      </c>
      <c r="J402" s="47">
        <v>1</v>
      </c>
      <c r="K402" s="44" t="s">
        <v>19</v>
      </c>
      <c r="L402" s="47"/>
      <c r="M402" s="47"/>
      <c r="N402" s="44" t="s">
        <v>44</v>
      </c>
      <c r="O402" s="41">
        <v>41</v>
      </c>
      <c r="P402" s="48" t="s">
        <v>369</v>
      </c>
      <c r="Q402" s="42"/>
      <c r="R402" s="42"/>
      <c r="S402" s="42"/>
      <c r="T402" s="48" t="s">
        <v>412</v>
      </c>
      <c r="U402" s="7"/>
    </row>
    <row r="403" spans="1:21" ht="22.5" hidden="1">
      <c r="A403" s="48">
        <v>139</v>
      </c>
      <c r="B403" s="49" t="s">
        <v>283</v>
      </c>
      <c r="C403" s="94"/>
      <c r="D403" s="93" t="s">
        <v>11</v>
      </c>
      <c r="E403" s="93" t="s">
        <v>12</v>
      </c>
      <c r="F403" s="93" t="s">
        <v>40</v>
      </c>
      <c r="G403" s="94"/>
      <c r="H403" s="95">
        <v>6</v>
      </c>
      <c r="I403" s="95">
        <v>5</v>
      </c>
      <c r="J403" s="95">
        <v>1</v>
      </c>
      <c r="K403" s="84" t="s">
        <v>22</v>
      </c>
      <c r="L403" s="94"/>
      <c r="M403" s="94"/>
      <c r="N403" s="94"/>
      <c r="O403" s="94"/>
      <c r="P403" s="86" t="s">
        <v>346</v>
      </c>
      <c r="Q403" s="42"/>
      <c r="R403" s="42"/>
      <c r="S403" s="42"/>
      <c r="T403" s="48" t="s">
        <v>344</v>
      </c>
      <c r="U403" s="7"/>
    </row>
    <row r="404" spans="1:22" ht="90">
      <c r="A404" s="37">
        <v>142</v>
      </c>
      <c r="B404" s="49" t="s">
        <v>283</v>
      </c>
      <c r="C404" s="44" t="s">
        <v>216</v>
      </c>
      <c r="D404" s="39" t="s">
        <v>11</v>
      </c>
      <c r="E404" s="39" t="s">
        <v>6</v>
      </c>
      <c r="F404" s="39" t="s">
        <v>40</v>
      </c>
      <c r="G404" s="40" t="s">
        <v>5</v>
      </c>
      <c r="H404" s="41" t="s">
        <v>14</v>
      </c>
      <c r="I404" s="41" t="s">
        <v>15</v>
      </c>
      <c r="J404" s="41" t="s">
        <v>8</v>
      </c>
      <c r="K404" s="38" t="s">
        <v>13</v>
      </c>
      <c r="L404" s="41" t="s">
        <v>5</v>
      </c>
      <c r="M404" s="41" t="s">
        <v>5</v>
      </c>
      <c r="N404" s="41" t="s">
        <v>5</v>
      </c>
      <c r="O404" s="41">
        <v>41</v>
      </c>
      <c r="P404" s="37" t="s">
        <v>139</v>
      </c>
      <c r="Q404" s="42">
        <v>278810</v>
      </c>
      <c r="R404" s="42"/>
      <c r="S404" s="42">
        <f>Q404+R404</f>
        <v>278810</v>
      </c>
      <c r="T404" s="37" t="s">
        <v>544</v>
      </c>
      <c r="U404" s="7"/>
      <c r="V404" s="6"/>
    </row>
    <row r="405" spans="1:248" ht="121.5" customHeight="1">
      <c r="A405" s="112">
        <v>177</v>
      </c>
      <c r="B405" s="122" t="s">
        <v>283</v>
      </c>
      <c r="C405" s="58" t="s">
        <v>216</v>
      </c>
      <c r="D405" s="123" t="s">
        <v>43</v>
      </c>
      <c r="E405" s="123" t="s">
        <v>15</v>
      </c>
      <c r="F405" s="123" t="s">
        <v>10</v>
      </c>
      <c r="G405" s="124"/>
      <c r="H405" s="69">
        <v>7</v>
      </c>
      <c r="I405" s="69">
        <v>1</v>
      </c>
      <c r="J405" s="69">
        <v>1</v>
      </c>
      <c r="K405" s="125" t="s">
        <v>13</v>
      </c>
      <c r="L405" s="124"/>
      <c r="M405" s="124"/>
      <c r="N405" s="124"/>
      <c r="O405" s="69">
        <v>43</v>
      </c>
      <c r="P405" s="112" t="s">
        <v>84</v>
      </c>
      <c r="Q405" s="42">
        <v>31800</v>
      </c>
      <c r="R405" s="42"/>
      <c r="S405" s="42">
        <f>Q405+R405</f>
        <v>31800</v>
      </c>
      <c r="T405" s="37" t="s">
        <v>545</v>
      </c>
      <c r="U405" s="7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</row>
    <row r="406" spans="1:21" ht="22.5" hidden="1">
      <c r="A406" s="56">
        <v>192</v>
      </c>
      <c r="B406" s="122" t="s">
        <v>283</v>
      </c>
      <c r="C406" s="58" t="s">
        <v>216</v>
      </c>
      <c r="D406" s="59" t="s">
        <v>11</v>
      </c>
      <c r="E406" s="59" t="s">
        <v>8</v>
      </c>
      <c r="F406" s="59" t="s">
        <v>8</v>
      </c>
      <c r="G406" s="60"/>
      <c r="H406" s="61">
        <v>7</v>
      </c>
      <c r="I406" s="61">
        <v>1</v>
      </c>
      <c r="J406" s="61">
        <v>3</v>
      </c>
      <c r="K406" s="57" t="s">
        <v>19</v>
      </c>
      <c r="L406" s="61"/>
      <c r="M406" s="61"/>
      <c r="N406" s="57" t="s">
        <v>41</v>
      </c>
      <c r="O406" s="61">
        <v>43</v>
      </c>
      <c r="P406" s="56" t="s">
        <v>293</v>
      </c>
      <c r="Q406" s="42"/>
      <c r="R406" s="42"/>
      <c r="S406" s="42"/>
      <c r="T406" s="49"/>
      <c r="U406" s="7"/>
    </row>
    <row r="407" spans="1:21" ht="36.75" customHeight="1">
      <c r="A407" s="56">
        <v>194</v>
      </c>
      <c r="B407" s="82" t="s">
        <v>283</v>
      </c>
      <c r="C407" s="61" t="s">
        <v>351</v>
      </c>
      <c r="D407" s="59" t="s">
        <v>11</v>
      </c>
      <c r="E407" s="59" t="s">
        <v>8</v>
      </c>
      <c r="F407" s="59" t="s">
        <v>8</v>
      </c>
      <c r="G407" s="60"/>
      <c r="H407" s="61">
        <v>7</v>
      </c>
      <c r="I407" s="61">
        <v>1</v>
      </c>
      <c r="J407" s="61">
        <v>3</v>
      </c>
      <c r="K407" s="57" t="s">
        <v>22</v>
      </c>
      <c r="L407" s="61"/>
      <c r="M407" s="61"/>
      <c r="N407" s="57" t="s">
        <v>43</v>
      </c>
      <c r="O407" s="61">
        <v>111</v>
      </c>
      <c r="P407" s="56" t="s">
        <v>352</v>
      </c>
      <c r="Q407" s="42">
        <v>0</v>
      </c>
      <c r="R407" s="42"/>
      <c r="S407" s="42">
        <f>Q407+R407</f>
        <v>0</v>
      </c>
      <c r="T407" s="49"/>
      <c r="U407" s="7"/>
    </row>
    <row r="408" spans="1:21" ht="93.75" customHeight="1">
      <c r="A408" s="56">
        <v>195</v>
      </c>
      <c r="B408" s="122" t="s">
        <v>283</v>
      </c>
      <c r="C408" s="58" t="s">
        <v>216</v>
      </c>
      <c r="D408" s="59" t="s">
        <v>11</v>
      </c>
      <c r="E408" s="59" t="s">
        <v>8</v>
      </c>
      <c r="F408" s="59" t="s">
        <v>8</v>
      </c>
      <c r="G408" s="60"/>
      <c r="H408" s="61">
        <v>7</v>
      </c>
      <c r="I408" s="61">
        <v>1</v>
      </c>
      <c r="J408" s="61">
        <v>3</v>
      </c>
      <c r="K408" s="57" t="s">
        <v>22</v>
      </c>
      <c r="L408" s="61"/>
      <c r="M408" s="61"/>
      <c r="N408" s="57" t="s">
        <v>11</v>
      </c>
      <c r="O408" s="61">
        <v>43</v>
      </c>
      <c r="P408" s="56" t="s">
        <v>416</v>
      </c>
      <c r="Q408" s="42">
        <v>18000</v>
      </c>
      <c r="R408" s="42"/>
      <c r="S408" s="42">
        <f>Q408+R408</f>
        <v>18000</v>
      </c>
      <c r="T408" s="48" t="s">
        <v>546</v>
      </c>
      <c r="U408" s="7"/>
    </row>
    <row r="409" spans="1:21" ht="22.5" hidden="1">
      <c r="A409" s="56">
        <v>199</v>
      </c>
      <c r="B409" s="122" t="s">
        <v>283</v>
      </c>
      <c r="C409" s="58" t="s">
        <v>216</v>
      </c>
      <c r="D409" s="59"/>
      <c r="E409" s="59"/>
      <c r="F409" s="59"/>
      <c r="G409" s="60"/>
      <c r="H409" s="61"/>
      <c r="I409" s="61"/>
      <c r="J409" s="61"/>
      <c r="K409" s="57"/>
      <c r="L409" s="61"/>
      <c r="M409" s="61"/>
      <c r="N409" s="61"/>
      <c r="O409" s="61"/>
      <c r="P409" s="56" t="s">
        <v>227</v>
      </c>
      <c r="Q409" s="42"/>
      <c r="R409" s="42"/>
      <c r="S409" s="42"/>
      <c r="T409" s="49"/>
      <c r="U409" s="7"/>
    </row>
    <row r="410" spans="1:21" ht="22.5" hidden="1">
      <c r="A410" s="56">
        <v>208</v>
      </c>
      <c r="B410" s="122" t="s">
        <v>283</v>
      </c>
      <c r="C410" s="58" t="s">
        <v>216</v>
      </c>
      <c r="D410" s="59" t="s">
        <v>43</v>
      </c>
      <c r="E410" s="59" t="s">
        <v>15</v>
      </c>
      <c r="F410" s="59" t="s">
        <v>10</v>
      </c>
      <c r="G410" s="60" t="s">
        <v>5</v>
      </c>
      <c r="H410" s="61" t="s">
        <v>12</v>
      </c>
      <c r="I410" s="61" t="s">
        <v>8</v>
      </c>
      <c r="J410" s="61" t="s">
        <v>14</v>
      </c>
      <c r="K410" s="57" t="s">
        <v>5</v>
      </c>
      <c r="L410" s="61" t="s">
        <v>5</v>
      </c>
      <c r="M410" s="61" t="s">
        <v>5</v>
      </c>
      <c r="N410" s="57" t="s">
        <v>42</v>
      </c>
      <c r="O410" s="61">
        <v>43</v>
      </c>
      <c r="P410" s="56" t="s">
        <v>162</v>
      </c>
      <c r="Q410" s="42"/>
      <c r="R410" s="42"/>
      <c r="S410" s="42"/>
      <c r="T410" s="48"/>
      <c r="U410" s="7"/>
    </row>
    <row r="411" spans="1:21" ht="22.5" hidden="1">
      <c r="A411" s="56">
        <v>210</v>
      </c>
      <c r="B411" s="122" t="s">
        <v>283</v>
      </c>
      <c r="C411" s="58" t="s">
        <v>216</v>
      </c>
      <c r="D411" s="59" t="s">
        <v>43</v>
      </c>
      <c r="E411" s="59" t="s">
        <v>15</v>
      </c>
      <c r="F411" s="59" t="s">
        <v>10</v>
      </c>
      <c r="G411" s="60" t="s">
        <v>5</v>
      </c>
      <c r="H411" s="61" t="s">
        <v>12</v>
      </c>
      <c r="I411" s="61" t="s">
        <v>8</v>
      </c>
      <c r="J411" s="61" t="s">
        <v>14</v>
      </c>
      <c r="K411" s="57"/>
      <c r="L411" s="61"/>
      <c r="M411" s="61"/>
      <c r="N411" s="57" t="s">
        <v>44</v>
      </c>
      <c r="O411" s="61">
        <v>43</v>
      </c>
      <c r="P411" s="56" t="s">
        <v>228</v>
      </c>
      <c r="Q411" s="42"/>
      <c r="R411" s="42"/>
      <c r="S411" s="42"/>
      <c r="T411" s="48"/>
      <c r="U411" s="7"/>
    </row>
    <row r="412" spans="1:21" ht="22.5" hidden="1">
      <c r="A412" s="56">
        <v>214</v>
      </c>
      <c r="B412" s="122" t="s">
        <v>283</v>
      </c>
      <c r="C412" s="57" t="s">
        <v>216</v>
      </c>
      <c r="D412" s="59" t="s">
        <v>43</v>
      </c>
      <c r="E412" s="59" t="s">
        <v>15</v>
      </c>
      <c r="F412" s="59" t="s">
        <v>10</v>
      </c>
      <c r="G412" s="60"/>
      <c r="H412" s="61">
        <v>7</v>
      </c>
      <c r="I412" s="61">
        <v>1</v>
      </c>
      <c r="J412" s="61">
        <v>6</v>
      </c>
      <c r="K412" s="57"/>
      <c r="L412" s="61"/>
      <c r="M412" s="61"/>
      <c r="N412" s="57" t="s">
        <v>107</v>
      </c>
      <c r="O412" s="61">
        <v>43</v>
      </c>
      <c r="P412" s="56" t="s">
        <v>98</v>
      </c>
      <c r="Q412" s="42"/>
      <c r="R412" s="42"/>
      <c r="S412" s="42"/>
      <c r="T412" s="48"/>
      <c r="U412" s="7"/>
    </row>
    <row r="413" spans="1:21" ht="67.5" hidden="1">
      <c r="A413" s="56">
        <v>236</v>
      </c>
      <c r="B413" s="82" t="s">
        <v>283</v>
      </c>
      <c r="C413" s="56" t="s">
        <v>4</v>
      </c>
      <c r="D413" s="126" t="s">
        <v>43</v>
      </c>
      <c r="E413" s="126" t="s">
        <v>15</v>
      </c>
      <c r="F413" s="126" t="s">
        <v>10</v>
      </c>
      <c r="G413" s="127" t="s">
        <v>5</v>
      </c>
      <c r="H413" s="56" t="s">
        <v>12</v>
      </c>
      <c r="I413" s="56" t="s">
        <v>8</v>
      </c>
      <c r="J413" s="56" t="s">
        <v>12</v>
      </c>
      <c r="K413" s="82" t="s">
        <v>13</v>
      </c>
      <c r="L413" s="56" t="s">
        <v>5</v>
      </c>
      <c r="M413" s="56" t="s">
        <v>5</v>
      </c>
      <c r="N413" s="82">
        <v>16</v>
      </c>
      <c r="O413" s="56" t="s">
        <v>212</v>
      </c>
      <c r="P413" s="56" t="s">
        <v>205</v>
      </c>
      <c r="Q413" s="42"/>
      <c r="R413" s="42"/>
      <c r="S413" s="42"/>
      <c r="T413" s="48"/>
      <c r="U413" s="7"/>
    </row>
    <row r="414" spans="1:21" ht="52.5" customHeight="1">
      <c r="A414" s="56">
        <v>238</v>
      </c>
      <c r="B414" s="82" t="s">
        <v>283</v>
      </c>
      <c r="C414" s="61"/>
      <c r="D414" s="59" t="s">
        <v>43</v>
      </c>
      <c r="E414" s="59" t="s">
        <v>15</v>
      </c>
      <c r="F414" s="59" t="s">
        <v>10</v>
      </c>
      <c r="G414" s="60"/>
      <c r="H414" s="61">
        <v>7</v>
      </c>
      <c r="I414" s="61">
        <v>1</v>
      </c>
      <c r="J414" s="61">
        <v>7</v>
      </c>
      <c r="K414" s="57" t="s">
        <v>13</v>
      </c>
      <c r="L414" s="61"/>
      <c r="M414" s="61"/>
      <c r="N414" s="57" t="s">
        <v>189</v>
      </c>
      <c r="O414" s="61">
        <v>43</v>
      </c>
      <c r="P414" s="56" t="s">
        <v>164</v>
      </c>
      <c r="Q414" s="42">
        <v>15000</v>
      </c>
      <c r="R414" s="42"/>
      <c r="S414" s="42">
        <f>Q414+R414</f>
        <v>15000</v>
      </c>
      <c r="T414" s="48" t="s">
        <v>547</v>
      </c>
      <c r="U414" s="7"/>
    </row>
    <row r="415" spans="1:21" ht="67.5">
      <c r="A415" s="56">
        <v>240</v>
      </c>
      <c r="B415" s="82" t="s">
        <v>283</v>
      </c>
      <c r="C415" s="57" t="s">
        <v>216</v>
      </c>
      <c r="D415" s="59" t="s">
        <v>43</v>
      </c>
      <c r="E415" s="59" t="s">
        <v>15</v>
      </c>
      <c r="F415" s="59" t="s">
        <v>10</v>
      </c>
      <c r="G415" s="60"/>
      <c r="H415" s="56" t="s">
        <v>459</v>
      </c>
      <c r="I415" s="56" t="s">
        <v>460</v>
      </c>
      <c r="J415" s="56" t="s">
        <v>462</v>
      </c>
      <c r="K415" s="82" t="s">
        <v>461</v>
      </c>
      <c r="L415" s="61"/>
      <c r="M415" s="61"/>
      <c r="N415" s="57" t="s">
        <v>338</v>
      </c>
      <c r="O415" s="61">
        <v>43</v>
      </c>
      <c r="P415" s="56" t="s">
        <v>455</v>
      </c>
      <c r="Q415" s="42">
        <v>559000</v>
      </c>
      <c r="R415" s="42"/>
      <c r="S415" s="42">
        <f>Q415+R415</f>
        <v>559000</v>
      </c>
      <c r="T415" s="48" t="s">
        <v>548</v>
      </c>
      <c r="U415" s="7"/>
    </row>
    <row r="416" spans="1:21" ht="90">
      <c r="A416" s="56" t="s">
        <v>456</v>
      </c>
      <c r="B416" s="82" t="s">
        <v>283</v>
      </c>
      <c r="C416" s="57" t="s">
        <v>351</v>
      </c>
      <c r="D416" s="59" t="s">
        <v>43</v>
      </c>
      <c r="E416" s="59" t="s">
        <v>15</v>
      </c>
      <c r="F416" s="59" t="s">
        <v>10</v>
      </c>
      <c r="G416" s="60"/>
      <c r="H416" s="56">
        <v>7</v>
      </c>
      <c r="I416" s="56">
        <v>1</v>
      </c>
      <c r="J416" s="56">
        <v>7</v>
      </c>
      <c r="K416" s="82" t="s">
        <v>13</v>
      </c>
      <c r="L416" s="61"/>
      <c r="M416" s="61"/>
      <c r="N416" s="57" t="s">
        <v>457</v>
      </c>
      <c r="O416" s="56" t="s">
        <v>454</v>
      </c>
      <c r="P416" s="61" t="s">
        <v>458</v>
      </c>
      <c r="Q416" s="42">
        <v>265000</v>
      </c>
      <c r="R416" s="42"/>
      <c r="S416" s="42">
        <f>Q416+R416</f>
        <v>265000</v>
      </c>
      <c r="T416" s="48" t="s">
        <v>452</v>
      </c>
      <c r="U416" s="7"/>
    </row>
    <row r="417" spans="1:21" ht="22.5" hidden="1">
      <c r="A417" s="56">
        <v>245</v>
      </c>
      <c r="B417" s="82" t="s">
        <v>283</v>
      </c>
      <c r="C417" s="61"/>
      <c r="D417" s="59"/>
      <c r="E417" s="59"/>
      <c r="F417" s="59"/>
      <c r="G417" s="60"/>
      <c r="H417" s="61"/>
      <c r="I417" s="61"/>
      <c r="J417" s="61"/>
      <c r="K417" s="57"/>
      <c r="L417" s="61"/>
      <c r="M417" s="61"/>
      <c r="N417" s="57"/>
      <c r="O417" s="61"/>
      <c r="P417" s="56" t="s">
        <v>232</v>
      </c>
      <c r="Q417" s="42"/>
      <c r="R417" s="42"/>
      <c r="S417" s="42"/>
      <c r="T417" s="48"/>
      <c r="U417" s="7"/>
    </row>
    <row r="418" spans="1:21" ht="108.75" customHeight="1" hidden="1">
      <c r="A418" s="56">
        <v>246</v>
      </c>
      <c r="B418" s="122" t="s">
        <v>283</v>
      </c>
      <c r="C418" s="58" t="s">
        <v>216</v>
      </c>
      <c r="D418" s="59" t="s">
        <v>43</v>
      </c>
      <c r="E418" s="59" t="s">
        <v>15</v>
      </c>
      <c r="F418" s="59" t="s">
        <v>10</v>
      </c>
      <c r="G418" s="60"/>
      <c r="H418" s="61">
        <v>7</v>
      </c>
      <c r="I418" s="61">
        <v>1</v>
      </c>
      <c r="J418" s="61">
        <v>7</v>
      </c>
      <c r="K418" s="57" t="s">
        <v>13</v>
      </c>
      <c r="L418" s="61"/>
      <c r="M418" s="61"/>
      <c r="N418" s="57" t="s">
        <v>341</v>
      </c>
      <c r="O418" s="56" t="s">
        <v>337</v>
      </c>
      <c r="P418" s="56" t="s">
        <v>354</v>
      </c>
      <c r="Q418" s="42"/>
      <c r="R418" s="42"/>
      <c r="S418" s="42"/>
      <c r="T418" s="48" t="s">
        <v>398</v>
      </c>
      <c r="U418" s="7"/>
    </row>
    <row r="419" spans="1:22" ht="67.5" hidden="1">
      <c r="A419" s="56">
        <v>247</v>
      </c>
      <c r="B419" s="122" t="s">
        <v>283</v>
      </c>
      <c r="C419" s="58" t="s">
        <v>351</v>
      </c>
      <c r="D419" s="59" t="s">
        <v>43</v>
      </c>
      <c r="E419" s="59" t="s">
        <v>15</v>
      </c>
      <c r="F419" s="59" t="s">
        <v>10</v>
      </c>
      <c r="G419" s="60"/>
      <c r="H419" s="61">
        <v>7</v>
      </c>
      <c r="I419" s="61">
        <v>1</v>
      </c>
      <c r="J419" s="61">
        <v>7</v>
      </c>
      <c r="K419" s="57" t="s">
        <v>13</v>
      </c>
      <c r="L419" s="61"/>
      <c r="M419" s="61"/>
      <c r="N419" s="57" t="s">
        <v>377</v>
      </c>
      <c r="O419" s="56" t="s">
        <v>337</v>
      </c>
      <c r="P419" s="56" t="s">
        <v>355</v>
      </c>
      <c r="Q419" s="42"/>
      <c r="R419" s="42"/>
      <c r="S419" s="42"/>
      <c r="T419" s="48" t="s">
        <v>356</v>
      </c>
      <c r="U419" s="7"/>
      <c r="V419" s="6"/>
    </row>
    <row r="420" spans="1:22" ht="22.5">
      <c r="A420" s="56">
        <f>A419+1</f>
        <v>248</v>
      </c>
      <c r="B420" s="122" t="s">
        <v>283</v>
      </c>
      <c r="C420" s="61" t="s">
        <v>351</v>
      </c>
      <c r="D420" s="59" t="s">
        <v>43</v>
      </c>
      <c r="E420" s="59" t="s">
        <v>15</v>
      </c>
      <c r="F420" s="59" t="s">
        <v>10</v>
      </c>
      <c r="G420" s="60"/>
      <c r="H420" s="61">
        <v>7</v>
      </c>
      <c r="I420" s="61">
        <v>2</v>
      </c>
      <c r="J420" s="61">
        <v>1</v>
      </c>
      <c r="K420" s="57" t="s">
        <v>27</v>
      </c>
      <c r="L420" s="61" t="s">
        <v>5</v>
      </c>
      <c r="M420" s="61" t="s">
        <v>5</v>
      </c>
      <c r="N420" s="57" t="s">
        <v>5</v>
      </c>
      <c r="O420" s="61">
        <v>43</v>
      </c>
      <c r="P420" s="61" t="s">
        <v>423</v>
      </c>
      <c r="Q420" s="42">
        <v>0</v>
      </c>
      <c r="R420" s="42"/>
      <c r="S420" s="42">
        <f>Q420+R420</f>
        <v>0</v>
      </c>
      <c r="T420" s="48"/>
      <c r="U420" s="7"/>
      <c r="V420" s="6"/>
    </row>
    <row r="421" spans="1:22" ht="22.5" hidden="1">
      <c r="A421" s="56">
        <v>279</v>
      </c>
      <c r="B421" s="82" t="s">
        <v>283</v>
      </c>
      <c r="C421" s="128" t="s">
        <v>351</v>
      </c>
      <c r="D421" s="59" t="s">
        <v>11</v>
      </c>
      <c r="E421" s="59" t="s">
        <v>12</v>
      </c>
      <c r="F421" s="59" t="s">
        <v>40</v>
      </c>
      <c r="G421" s="60"/>
      <c r="H421" s="61">
        <v>8</v>
      </c>
      <c r="I421" s="61">
        <v>2</v>
      </c>
      <c r="J421" s="61">
        <v>1</v>
      </c>
      <c r="K421" s="57" t="s">
        <v>24</v>
      </c>
      <c r="L421" s="61"/>
      <c r="M421" s="61"/>
      <c r="N421" s="57" t="s">
        <v>42</v>
      </c>
      <c r="O421" s="61">
        <v>43</v>
      </c>
      <c r="P421" s="56" t="s">
        <v>345</v>
      </c>
      <c r="Q421" s="42"/>
      <c r="R421" s="42"/>
      <c r="S421" s="42"/>
      <c r="T421" s="48" t="s">
        <v>344</v>
      </c>
      <c r="U421" s="7"/>
      <c r="V421" s="6"/>
    </row>
    <row r="422" spans="1:22" ht="154.5" customHeight="1" hidden="1">
      <c r="A422" s="56">
        <v>284</v>
      </c>
      <c r="B422" s="122" t="s">
        <v>283</v>
      </c>
      <c r="C422" s="58" t="s">
        <v>351</v>
      </c>
      <c r="D422" s="59" t="s">
        <v>11</v>
      </c>
      <c r="E422" s="59" t="s">
        <v>12</v>
      </c>
      <c r="F422" s="59" t="s">
        <v>40</v>
      </c>
      <c r="G422" s="60"/>
      <c r="H422" s="61">
        <v>8</v>
      </c>
      <c r="I422" s="61">
        <v>2</v>
      </c>
      <c r="J422" s="61">
        <v>1</v>
      </c>
      <c r="K422" s="57" t="s">
        <v>9</v>
      </c>
      <c r="L422" s="61"/>
      <c r="M422" s="61"/>
      <c r="N422" s="57" t="s">
        <v>43</v>
      </c>
      <c r="O422" s="61">
        <v>43</v>
      </c>
      <c r="P422" s="56" t="s">
        <v>364</v>
      </c>
      <c r="Q422" s="42"/>
      <c r="R422" s="42"/>
      <c r="S422" s="42"/>
      <c r="T422" s="64" t="s">
        <v>413</v>
      </c>
      <c r="U422" s="7"/>
      <c r="V422" s="6"/>
    </row>
    <row r="423" spans="1:21" ht="111" customHeight="1" hidden="1">
      <c r="A423" s="56">
        <v>285</v>
      </c>
      <c r="B423" s="129" t="s">
        <v>283</v>
      </c>
      <c r="C423" s="69" t="s">
        <v>351</v>
      </c>
      <c r="D423" s="59" t="s">
        <v>11</v>
      </c>
      <c r="E423" s="59" t="s">
        <v>12</v>
      </c>
      <c r="F423" s="59" t="s">
        <v>40</v>
      </c>
      <c r="G423" s="60"/>
      <c r="H423" s="61">
        <v>8</v>
      </c>
      <c r="I423" s="61">
        <v>2</v>
      </c>
      <c r="J423" s="61">
        <v>1</v>
      </c>
      <c r="K423" s="57" t="s">
        <v>9</v>
      </c>
      <c r="L423" s="61"/>
      <c r="M423" s="61"/>
      <c r="N423" s="57" t="s">
        <v>44</v>
      </c>
      <c r="O423" s="61">
        <v>43</v>
      </c>
      <c r="P423" s="56" t="s">
        <v>365</v>
      </c>
      <c r="Q423" s="42"/>
      <c r="R423" s="42"/>
      <c r="S423" s="42"/>
      <c r="T423" s="64" t="s">
        <v>414</v>
      </c>
      <c r="U423" s="7"/>
    </row>
    <row r="424" spans="1:21" ht="147.75" customHeight="1">
      <c r="A424" s="86">
        <v>292</v>
      </c>
      <c r="B424" s="117" t="s">
        <v>283</v>
      </c>
      <c r="C424" s="84" t="s">
        <v>216</v>
      </c>
      <c r="D424" s="93" t="s">
        <v>44</v>
      </c>
      <c r="E424" s="93" t="s">
        <v>15</v>
      </c>
      <c r="F424" s="93" t="s">
        <v>40</v>
      </c>
      <c r="G424" s="94" t="s">
        <v>5</v>
      </c>
      <c r="H424" s="95" t="s">
        <v>14</v>
      </c>
      <c r="I424" s="95" t="s">
        <v>10</v>
      </c>
      <c r="J424" s="95" t="s">
        <v>18</v>
      </c>
      <c r="K424" s="84" t="s">
        <v>27</v>
      </c>
      <c r="L424" s="95" t="s">
        <v>5</v>
      </c>
      <c r="M424" s="95" t="s">
        <v>5</v>
      </c>
      <c r="N424" s="84" t="s">
        <v>5</v>
      </c>
      <c r="O424" s="117" t="s">
        <v>194</v>
      </c>
      <c r="P424" s="86" t="s">
        <v>170</v>
      </c>
      <c r="Q424" s="42">
        <f>20000+0</f>
        <v>20000</v>
      </c>
      <c r="R424" s="42"/>
      <c r="S424" s="42">
        <f>Q424+R424</f>
        <v>20000</v>
      </c>
      <c r="T424" s="48" t="s">
        <v>549</v>
      </c>
      <c r="U424" s="7"/>
    </row>
    <row r="425" spans="1:22" ht="99" customHeight="1">
      <c r="A425" s="100">
        <v>293</v>
      </c>
      <c r="B425" s="117" t="s">
        <v>283</v>
      </c>
      <c r="C425" s="84" t="s">
        <v>216</v>
      </c>
      <c r="D425" s="102" t="s">
        <v>45</v>
      </c>
      <c r="E425" s="102" t="s">
        <v>15</v>
      </c>
      <c r="F425" s="102" t="s">
        <v>40</v>
      </c>
      <c r="G425" s="103" t="s">
        <v>5</v>
      </c>
      <c r="H425" s="104" t="s">
        <v>14</v>
      </c>
      <c r="I425" s="104" t="s">
        <v>10</v>
      </c>
      <c r="J425" s="104" t="s">
        <v>7</v>
      </c>
      <c r="K425" s="101" t="s">
        <v>13</v>
      </c>
      <c r="L425" s="104" t="s">
        <v>5</v>
      </c>
      <c r="M425" s="104" t="s">
        <v>5</v>
      </c>
      <c r="N425" s="101" t="s">
        <v>5</v>
      </c>
      <c r="O425" s="104">
        <v>41</v>
      </c>
      <c r="P425" s="100" t="s">
        <v>171</v>
      </c>
      <c r="Q425" s="42">
        <v>1340</v>
      </c>
      <c r="R425" s="42"/>
      <c r="S425" s="42">
        <f>Q425+R425</f>
        <v>1340</v>
      </c>
      <c r="T425" s="37" t="s">
        <v>428</v>
      </c>
      <c r="U425" s="7"/>
      <c r="V425" s="6"/>
    </row>
    <row r="426" spans="1:21" ht="69" customHeight="1">
      <c r="A426" s="100">
        <v>294</v>
      </c>
      <c r="B426" s="117" t="s">
        <v>283</v>
      </c>
      <c r="C426" s="84" t="s">
        <v>216</v>
      </c>
      <c r="D426" s="93" t="s">
        <v>45</v>
      </c>
      <c r="E426" s="93" t="s">
        <v>15</v>
      </c>
      <c r="F426" s="93" t="s">
        <v>40</v>
      </c>
      <c r="G426" s="94" t="s">
        <v>5</v>
      </c>
      <c r="H426" s="95" t="s">
        <v>14</v>
      </c>
      <c r="I426" s="95" t="s">
        <v>10</v>
      </c>
      <c r="J426" s="95" t="s">
        <v>18</v>
      </c>
      <c r="K426" s="84" t="s">
        <v>22</v>
      </c>
      <c r="L426" s="95" t="s">
        <v>5</v>
      </c>
      <c r="M426" s="95" t="s">
        <v>5</v>
      </c>
      <c r="N426" s="84"/>
      <c r="O426" s="104">
        <v>41</v>
      </c>
      <c r="P426" s="86" t="s">
        <v>172</v>
      </c>
      <c r="Q426" s="42">
        <v>1900</v>
      </c>
      <c r="R426" s="42"/>
      <c r="S426" s="42">
        <f>Q426+R426</f>
        <v>1900</v>
      </c>
      <c r="T426" s="37" t="s">
        <v>550</v>
      </c>
      <c r="U426" s="7"/>
    </row>
    <row r="427" spans="1:20" ht="12.75">
      <c r="A427" s="48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50" t="s">
        <v>336</v>
      </c>
      <c r="Q427" s="51">
        <f>SUM(Q389:Q426)</f>
        <v>1275580</v>
      </c>
      <c r="R427" s="51">
        <f>SUM(R389:R426)</f>
        <v>-2920</v>
      </c>
      <c r="S427" s="51">
        <f>SUM(S389:S426)</f>
        <v>1272660</v>
      </c>
      <c r="T427" s="47"/>
    </row>
    <row r="428" spans="1:20" ht="13.5" thickBot="1">
      <c r="A428" s="5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52"/>
      <c r="Q428" s="13"/>
      <c r="R428" s="13"/>
      <c r="S428" s="13"/>
      <c r="T428" s="13"/>
    </row>
    <row r="429" spans="1:20" ht="13.5" thickBot="1">
      <c r="A429" s="5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48" t="s">
        <v>191</v>
      </c>
      <c r="Q429" s="54">
        <f>SUM(Q389:Q404,Q424:Q426)</f>
        <v>386780</v>
      </c>
      <c r="R429" s="54">
        <f>SUM(R389:R404,R424:R426)</f>
        <v>-2920</v>
      </c>
      <c r="S429" s="54">
        <f>SUM(S389:S404,S424:S426)</f>
        <v>383860</v>
      </c>
      <c r="T429" s="47"/>
    </row>
    <row r="430" spans="1:20" ht="13.5" thickBot="1">
      <c r="A430" s="55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48" t="s">
        <v>192</v>
      </c>
      <c r="Q430" s="54">
        <f>SUM(Q405:Q420)</f>
        <v>888800</v>
      </c>
      <c r="R430" s="54">
        <f>SUM(R405:R420)</f>
        <v>0</v>
      </c>
      <c r="S430" s="54">
        <f>SUM(S405:S420)</f>
        <v>888800</v>
      </c>
      <c r="T430" s="47"/>
    </row>
    <row r="431" spans="1:20" ht="13.5" thickBot="1">
      <c r="A431" s="105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86" t="s">
        <v>329</v>
      </c>
      <c r="Q431" s="54">
        <f>SUM(Q421:Q423)</f>
        <v>0</v>
      </c>
      <c r="R431" s="54">
        <f>SUM(R421:R423)</f>
        <v>0</v>
      </c>
      <c r="S431" s="54">
        <f>SUM(S421:S423)</f>
        <v>0</v>
      </c>
      <c r="T431" s="47"/>
    </row>
    <row r="432" spans="1:20" ht="12.75">
      <c r="A432" s="5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52"/>
      <c r="Q432" s="13"/>
      <c r="R432" s="13"/>
      <c r="S432" s="13"/>
      <c r="T432" s="13"/>
    </row>
    <row r="433" spans="1:20" ht="12.75">
      <c r="A433" s="5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52"/>
      <c r="Q433" s="13"/>
      <c r="R433" s="13"/>
      <c r="S433" s="13"/>
      <c r="T433" s="13"/>
    </row>
    <row r="434" spans="1:20" ht="13.5" thickBot="1">
      <c r="A434" s="5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52"/>
      <c r="Q434" s="13"/>
      <c r="R434" s="13"/>
      <c r="S434" s="13"/>
      <c r="T434" s="13"/>
    </row>
    <row r="435" spans="1:20" ht="12.75">
      <c r="A435" s="5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0" t="s">
        <v>54</v>
      </c>
      <c r="Q435" s="131">
        <f>Q227+Q237+Q249-Q243+Q258</f>
        <v>1415230</v>
      </c>
      <c r="R435" s="131">
        <f>R227+R237+R249-R243+R258</f>
        <v>2920</v>
      </c>
      <c r="S435" s="131">
        <f>S227+S237+S249-S243+S258</f>
        <v>1418150</v>
      </c>
      <c r="T435" s="52"/>
    </row>
    <row r="436" spans="1:20" ht="12.75">
      <c r="A436" s="5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2" t="s">
        <v>55</v>
      </c>
      <c r="Q436" s="133">
        <f>Q20+Q33+Q42+Q59+Q92+Q101+Q131+Q142+Q152+Q184+Q195+Q217+Q227+Q237+Q249+Q258+Q279+Q290+Q300+Q346+Q383+Q429</f>
        <v>3022910</v>
      </c>
      <c r="R436" s="133">
        <f>R20+R33+R42+R59+R92+R101+R131+R142+R152+R184+R195+R217+R227+R237+R249+R258+R279+R290+R300+R346+R383+R429</f>
        <v>0</v>
      </c>
      <c r="S436" s="133">
        <f>S20+S33+S42+S59+S92+S101+S131+S142+S152+S184+S195+S217+S227+S237+S249+S258+S279+S290+S300+S346+S383+S429</f>
        <v>3022910</v>
      </c>
      <c r="T436" s="13"/>
    </row>
    <row r="437" spans="1:20" ht="33.75">
      <c r="A437" s="5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4" t="s">
        <v>100</v>
      </c>
      <c r="Q437" s="135">
        <f>Q227</f>
        <v>956000</v>
      </c>
      <c r="R437" s="135">
        <f>R227</f>
        <v>0</v>
      </c>
      <c r="S437" s="135">
        <f>S227</f>
        <v>956000</v>
      </c>
      <c r="T437" s="52" t="s">
        <v>468</v>
      </c>
    </row>
    <row r="438" spans="1:20" ht="23.25" thickBot="1">
      <c r="A438" s="5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6" t="s">
        <v>101</v>
      </c>
      <c r="Q438" s="137"/>
      <c r="R438" s="137"/>
      <c r="S438" s="137"/>
      <c r="T438" s="13"/>
    </row>
    <row r="439" spans="1:20" ht="12.75">
      <c r="A439" s="5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8" t="s">
        <v>56</v>
      </c>
      <c r="Q439" s="131">
        <f>Q21+Q34+Q43+Q60+Q93+Q102+Q132+Q143+Q153+Q185+Q196+Q218+Q219+Q228+Q238+Q250+Q251+Q259+Q280+Q291+Q301+Q347+Q348+Q384+Q430+Q431</f>
        <v>3940400</v>
      </c>
      <c r="R439" s="131">
        <f>R21+R34+R43+R60+R93+R102+R132+R143+R153+R185+R196+R218+R219+R228+R238+R250+R251+R259+R280+R291+R301+R347+R348+R384+R430+R431</f>
        <v>0</v>
      </c>
      <c r="S439" s="131">
        <f>S21+S34+S43+S60+S93+S102+S132+S143+S153+S185+S196+S218+S219+S228+S238+S250+S251+S259+S280+S291+S301+S347+S348+S384+S430+S431</f>
        <v>3940400</v>
      </c>
      <c r="T439" s="13"/>
    </row>
    <row r="440" spans="1:20" ht="23.25" thickBot="1">
      <c r="A440" s="5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9" t="s">
        <v>101</v>
      </c>
      <c r="Q440" s="137">
        <f>Q212+Q213+Q245+Q315+Q316+Q317+Q421+Q422+Q423</f>
        <v>71140</v>
      </c>
      <c r="R440" s="137">
        <f>R212+R213+R245+R315+R316+R317+R421+R422+R423</f>
        <v>0</v>
      </c>
      <c r="S440" s="137">
        <f>S212+S213+S245+S315+S316+S317+S421+S422+S423</f>
        <v>71140</v>
      </c>
      <c r="T440" s="13"/>
    </row>
    <row r="441" spans="1:20" ht="13.5" thickBot="1">
      <c r="A441" s="5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52"/>
      <c r="Q441" s="13"/>
      <c r="R441" s="13"/>
      <c r="S441" s="13"/>
      <c r="T441" s="13"/>
    </row>
    <row r="442" spans="1:20" ht="13.5" thickBot="1">
      <c r="A442" s="5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22" t="s">
        <v>52</v>
      </c>
      <c r="Q442" s="140">
        <f>SUM(Q436,Q439)</f>
        <v>6963310</v>
      </c>
      <c r="R442" s="140">
        <f>SUM(R436,R439)</f>
        <v>0</v>
      </c>
      <c r="S442" s="140">
        <f>SUM(S436,S439)</f>
        <v>6963310</v>
      </c>
      <c r="T442" s="13"/>
    </row>
    <row r="443" spans="1:20" ht="13.5" thickBot="1">
      <c r="A443" s="5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52"/>
      <c r="Q443" s="13"/>
      <c r="R443" s="13"/>
      <c r="S443" s="13"/>
      <c r="T443" s="13"/>
    </row>
    <row r="444" spans="1:20" ht="13.5" thickBot="1">
      <c r="A444" s="5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48" t="s">
        <v>191</v>
      </c>
      <c r="Q444" s="13"/>
      <c r="R444" s="13"/>
      <c r="S444" s="13"/>
      <c r="T444" s="13"/>
    </row>
    <row r="445" spans="1:20" ht="13.5" thickBot="1">
      <c r="A445" s="55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48" t="s">
        <v>192</v>
      </c>
      <c r="Q445" s="13"/>
      <c r="R445" s="13"/>
      <c r="S445" s="13"/>
      <c r="T445" s="13"/>
    </row>
    <row r="446" spans="1:20" ht="12.75">
      <c r="A446" s="5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1:20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41">
        <v>44537</v>
      </c>
      <c r="Q447" s="13"/>
      <c r="R447" s="13"/>
      <c r="S447" s="13"/>
      <c r="T447" s="13"/>
    </row>
    <row r="448" spans="1:20" ht="22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52" t="s">
        <v>240</v>
      </c>
      <c r="Q448" s="13"/>
      <c r="R448" s="13"/>
      <c r="S448" s="13"/>
      <c r="T448" s="13"/>
    </row>
    <row r="449" spans="1:20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52"/>
      <c r="Q449" s="142"/>
      <c r="R449" s="143" t="s">
        <v>438</v>
      </c>
      <c r="S449" s="13"/>
      <c r="T449" s="13"/>
    </row>
    <row r="450" spans="1:20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43" t="s">
        <v>437</v>
      </c>
      <c r="S450" s="13"/>
      <c r="T450" s="13"/>
    </row>
    <row r="451" spans="1:20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</sheetData>
  <sheetProtection password="DE64" sheet="1" scenarios="1"/>
  <mergeCells count="2">
    <mergeCell ref="Z50:AD50"/>
    <mergeCell ref="V65:X6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Q5" sqref="Q5:R5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customWidth="1"/>
    <col min="5" max="5" width="1.8515625" style="4" customWidth="1"/>
    <col min="6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7" width="9.7109375" style="4" customWidth="1"/>
    <col min="18" max="18" width="9.8515625" style="4" customWidth="1"/>
    <col min="19" max="19" width="10.00390625" style="4" customWidth="1"/>
    <col min="20" max="20" width="17.00390625" style="4" customWidth="1"/>
    <col min="21" max="16384" width="9.140625" style="4" customWidth="1"/>
  </cols>
  <sheetData>
    <row r="1" spans="1:2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44" t="s">
        <v>472</v>
      </c>
      <c r="Q1" s="11"/>
      <c r="R1" s="11"/>
      <c r="S1" s="11"/>
      <c r="T1" s="11"/>
    </row>
    <row r="2" spans="1:20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45.75" thickBot="1">
      <c r="A3" s="14"/>
      <c r="B3" s="15"/>
      <c r="C3" s="16"/>
      <c r="D3" s="17"/>
      <c r="E3" s="17"/>
      <c r="F3" s="17"/>
      <c r="G3" s="18"/>
      <c r="H3" s="19"/>
      <c r="I3" s="19"/>
      <c r="J3" s="19"/>
      <c r="K3" s="20"/>
      <c r="L3" s="19"/>
      <c r="M3" s="19"/>
      <c r="N3" s="19"/>
      <c r="O3" s="21"/>
      <c r="P3" s="22" t="s">
        <v>372</v>
      </c>
      <c r="Q3" s="23" t="s">
        <v>402</v>
      </c>
      <c r="R3" s="24" t="s">
        <v>470</v>
      </c>
      <c r="S3" s="24" t="s">
        <v>469</v>
      </c>
      <c r="T3" s="25"/>
    </row>
    <row r="4" spans="1:20" ht="45.75" thickBot="1">
      <c r="A4" s="26" t="s">
        <v>57</v>
      </c>
      <c r="B4" s="27" t="s">
        <v>243</v>
      </c>
      <c r="C4" s="28" t="s">
        <v>0</v>
      </c>
      <c r="D4" s="29" t="s">
        <v>248</v>
      </c>
      <c r="E4" s="29" t="s">
        <v>247</v>
      </c>
      <c r="F4" s="29" t="s">
        <v>246</v>
      </c>
      <c r="G4" s="30" t="s">
        <v>245</v>
      </c>
      <c r="H4" s="31" t="s">
        <v>264</v>
      </c>
      <c r="I4" s="31" t="s">
        <v>265</v>
      </c>
      <c r="J4" s="31" t="s">
        <v>266</v>
      </c>
      <c r="K4" s="32" t="s">
        <v>267</v>
      </c>
      <c r="L4" s="31" t="s">
        <v>1</v>
      </c>
      <c r="M4" s="31" t="s">
        <v>2</v>
      </c>
      <c r="N4" s="31" t="s">
        <v>3</v>
      </c>
      <c r="O4" s="33" t="s">
        <v>58</v>
      </c>
      <c r="P4" s="34"/>
      <c r="Q4" s="35">
        <v>2021</v>
      </c>
      <c r="R4" s="35">
        <v>2021</v>
      </c>
      <c r="S4" s="35">
        <v>2021</v>
      </c>
      <c r="T4" s="36" t="s">
        <v>53</v>
      </c>
    </row>
    <row r="5" spans="1:20" ht="101.25">
      <c r="A5" s="111">
        <v>442</v>
      </c>
      <c r="B5" s="145" t="s">
        <v>300</v>
      </c>
      <c r="C5" s="146" t="s">
        <v>93</v>
      </c>
      <c r="D5" s="146" t="s">
        <v>93</v>
      </c>
      <c r="E5" s="146" t="s">
        <v>93</v>
      </c>
      <c r="F5" s="146" t="s">
        <v>93</v>
      </c>
      <c r="G5" s="146" t="s">
        <v>93</v>
      </c>
      <c r="H5" s="146">
        <v>6</v>
      </c>
      <c r="I5" s="146">
        <v>0</v>
      </c>
      <c r="J5" s="146">
        <v>0</v>
      </c>
      <c r="K5" s="146" t="s">
        <v>93</v>
      </c>
      <c r="L5" s="146" t="s">
        <v>93</v>
      </c>
      <c r="M5" s="146" t="s">
        <v>93</v>
      </c>
      <c r="N5" s="146" t="s">
        <v>93</v>
      </c>
      <c r="O5" s="146" t="s">
        <v>93</v>
      </c>
      <c r="P5" s="111" t="s">
        <v>89</v>
      </c>
      <c r="Q5" s="42">
        <v>233310</v>
      </c>
      <c r="R5" s="42">
        <v>1620</v>
      </c>
      <c r="S5" s="42">
        <f>Q5+R5</f>
        <v>234930</v>
      </c>
      <c r="T5" s="48" t="s">
        <v>553</v>
      </c>
    </row>
    <row r="6" spans="1:20" ht="168.75">
      <c r="A6" s="37">
        <v>444</v>
      </c>
      <c r="B6" s="38" t="s">
        <v>303</v>
      </c>
      <c r="C6" s="89" t="s">
        <v>93</v>
      </c>
      <c r="D6" s="89" t="s">
        <v>93</v>
      </c>
      <c r="E6" s="89" t="s">
        <v>93</v>
      </c>
      <c r="F6" s="89" t="s">
        <v>93</v>
      </c>
      <c r="G6" s="89" t="s">
        <v>93</v>
      </c>
      <c r="H6" s="89">
        <v>6</v>
      </c>
      <c r="I6" s="89">
        <v>0</v>
      </c>
      <c r="J6" s="89">
        <v>0</v>
      </c>
      <c r="K6" s="89" t="s">
        <v>93</v>
      </c>
      <c r="L6" s="89" t="s">
        <v>93</v>
      </c>
      <c r="M6" s="89" t="s">
        <v>93</v>
      </c>
      <c r="N6" s="89" t="s">
        <v>93</v>
      </c>
      <c r="O6" s="89" t="s">
        <v>93</v>
      </c>
      <c r="P6" s="37" t="s">
        <v>91</v>
      </c>
      <c r="Q6" s="42">
        <v>119340</v>
      </c>
      <c r="R6" s="42">
        <v>540</v>
      </c>
      <c r="S6" s="42">
        <f>Q6+R6</f>
        <v>119880</v>
      </c>
      <c r="T6" s="48" t="s">
        <v>555</v>
      </c>
    </row>
    <row r="7" spans="1:20" ht="180">
      <c r="A7" s="48">
        <v>443</v>
      </c>
      <c r="B7" s="44" t="s">
        <v>305</v>
      </c>
      <c r="C7" s="68" t="s">
        <v>93</v>
      </c>
      <c r="D7" s="68" t="s">
        <v>93</v>
      </c>
      <c r="E7" s="68" t="s">
        <v>93</v>
      </c>
      <c r="F7" s="68" t="s">
        <v>93</v>
      </c>
      <c r="G7" s="68" t="s">
        <v>93</v>
      </c>
      <c r="H7" s="68">
        <v>6</v>
      </c>
      <c r="I7" s="68">
        <v>0</v>
      </c>
      <c r="J7" s="68">
        <v>0</v>
      </c>
      <c r="K7" s="68" t="s">
        <v>93</v>
      </c>
      <c r="L7" s="68" t="s">
        <v>93</v>
      </c>
      <c r="M7" s="68" t="s">
        <v>93</v>
      </c>
      <c r="N7" s="68" t="s">
        <v>93</v>
      </c>
      <c r="O7" s="68" t="s">
        <v>93</v>
      </c>
      <c r="P7" s="48" t="s">
        <v>90</v>
      </c>
      <c r="Q7" s="42">
        <v>106580</v>
      </c>
      <c r="R7" s="42">
        <v>760</v>
      </c>
      <c r="S7" s="42">
        <f>Q7+R7</f>
        <v>107340</v>
      </c>
      <c r="T7" s="48" t="s">
        <v>554</v>
      </c>
    </row>
    <row r="8" spans="1:20" ht="146.25">
      <c r="A8" s="48">
        <v>68</v>
      </c>
      <c r="B8" s="49" t="s">
        <v>283</v>
      </c>
      <c r="C8" s="44" t="s">
        <v>216</v>
      </c>
      <c r="D8" s="45" t="s">
        <v>11</v>
      </c>
      <c r="E8" s="45" t="s">
        <v>8</v>
      </c>
      <c r="F8" s="45" t="s">
        <v>8</v>
      </c>
      <c r="G8" s="46"/>
      <c r="H8" s="47" t="s">
        <v>14</v>
      </c>
      <c r="I8" s="47" t="s">
        <v>10</v>
      </c>
      <c r="J8" s="47" t="s">
        <v>14</v>
      </c>
      <c r="K8" s="44" t="s">
        <v>13</v>
      </c>
      <c r="L8" s="47" t="s">
        <v>5</v>
      </c>
      <c r="M8" s="47" t="s">
        <v>5</v>
      </c>
      <c r="N8" s="47">
        <v>2</v>
      </c>
      <c r="O8" s="47">
        <v>41</v>
      </c>
      <c r="P8" s="48" t="s">
        <v>432</v>
      </c>
      <c r="Q8" s="42">
        <v>21750</v>
      </c>
      <c r="R8" s="42">
        <v>-2920</v>
      </c>
      <c r="S8" s="42">
        <f>Q8+R8</f>
        <v>18830</v>
      </c>
      <c r="T8" s="48" t="s">
        <v>556</v>
      </c>
    </row>
    <row r="9" spans="1:20" ht="12.75">
      <c r="A9" s="48"/>
      <c r="B9" s="38"/>
      <c r="C9" s="84"/>
      <c r="D9" s="45"/>
      <c r="E9" s="45"/>
      <c r="F9" s="45"/>
      <c r="G9" s="46"/>
      <c r="H9" s="47"/>
      <c r="I9" s="47"/>
      <c r="J9" s="47"/>
      <c r="K9" s="44"/>
      <c r="L9" s="47"/>
      <c r="M9" s="44"/>
      <c r="N9" s="44"/>
      <c r="O9" s="47"/>
      <c r="P9" s="48"/>
      <c r="Q9" s="42"/>
      <c r="R9" s="42"/>
      <c r="S9" s="42"/>
      <c r="T9" s="48"/>
    </row>
    <row r="10" spans="1:20" ht="12.7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 t="s">
        <v>471</v>
      </c>
      <c r="Q10" s="148"/>
      <c r="R10" s="149">
        <f>SUM(R5:R9)</f>
        <v>0</v>
      </c>
      <c r="S10" s="148"/>
      <c r="T10" s="148"/>
    </row>
  </sheetData>
  <sheetProtection password="DE64" sheet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admin</cp:lastModifiedBy>
  <cp:lastPrinted>2021-11-17T10:56:48Z</cp:lastPrinted>
  <dcterms:created xsi:type="dcterms:W3CDTF">2005-01-27T16:25:23Z</dcterms:created>
  <dcterms:modified xsi:type="dcterms:W3CDTF">2021-12-09T11:06:50Z</dcterms:modified>
  <cp:category/>
  <cp:version/>
  <cp:contentType/>
  <cp:contentStatus/>
</cp:coreProperties>
</file>