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015" windowHeight="855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<sst xmlns="http://schemas.openxmlformats.org/spreadsheetml/2006/main" count="132" uniqueCount="78">
  <si>
    <t>CMSM-G 3x1</t>
  </si>
  <si>
    <t>Prípojnica potenciálového vyrovnania</t>
  </si>
  <si>
    <t>Poruchová signalizácia PVA 82.3/230V - Siemens</t>
  </si>
  <si>
    <t>CYKY-J 3x2,5</t>
  </si>
  <si>
    <t>JYTY-O 2x1</t>
  </si>
  <si>
    <t>JYTY-O 3x1</t>
  </si>
  <si>
    <t>CMSM-X 2x1</t>
  </si>
  <si>
    <t>CY4/žz</t>
  </si>
  <si>
    <t>FeZn DN10</t>
  </si>
  <si>
    <t>Elektroinštalačná trubka 16mm</t>
  </si>
  <si>
    <t>Elektroinštalačná trubka 20mm</t>
  </si>
  <si>
    <t>Plastová chránička 16mm</t>
  </si>
  <si>
    <t>Plastová chránička 20mm</t>
  </si>
  <si>
    <t>Priechodka PG 13</t>
  </si>
  <si>
    <t>Priechodka PG 16</t>
  </si>
  <si>
    <t>STOP tlačidlo</t>
  </si>
  <si>
    <t>Snímač max. teploty kotolne</t>
  </si>
  <si>
    <t>Snímač max. teploty vody v sytéme</t>
  </si>
  <si>
    <t>Snímač úniku zemného plynu</t>
  </si>
  <si>
    <t>Zvuková signalizácia</t>
  </si>
  <si>
    <t>JYTY-O 4x1</t>
  </si>
  <si>
    <t>CMSM-G 5x1</t>
  </si>
  <si>
    <t>CYKY-J 3x4</t>
  </si>
  <si>
    <t>CYKY-J 3x1,5</t>
  </si>
  <si>
    <t>CMSM-G 3x2,5</t>
  </si>
  <si>
    <t>Nástenná rozvodnica IP65 3-radová, 3x12modulov, dym.dvere</t>
  </si>
  <si>
    <t>Vypínač 1-pólový, 40A, na montážnu lištu</t>
  </si>
  <si>
    <t>Zvodič bleskového prúdu 25kA, trieda I+II (B+C)</t>
  </si>
  <si>
    <t>Istič B10/1 10kA, charakteristika B, 10A, 1-pólový</t>
  </si>
  <si>
    <t>Pr.chránič s ističom, char. B, 16A, 30mA, 1+N, typ AC, 10kA</t>
  </si>
  <si>
    <t>Pomocný kontakt 1Z+1R, čelný, pre BE5/BE6</t>
  </si>
  <si>
    <t>Poistková svorka 6mm2, typ ASK 2, šedá</t>
  </si>
  <si>
    <t>Sonda pre zaplavenie mosadzná</t>
  </si>
  <si>
    <t>Hladinový spínač</t>
  </si>
  <si>
    <t>Nástenná zásuvka STN, IP54, pružinové svorky 230V~</t>
  </si>
  <si>
    <t>Nástenný sériový vypínač č. 5, IP54, pružinové svorky</t>
  </si>
  <si>
    <t>Napajaci zdroj a ustredna k detektorom GIC</t>
  </si>
  <si>
    <t>Detektor vyskytu CO</t>
  </si>
  <si>
    <t>Istič B20/1 10kA, charakteristika B, 20A, 1-pólový</t>
  </si>
  <si>
    <t>Výkonové minirelé PT 4P/6A,230VAC, s LED</t>
  </si>
  <si>
    <t>Pätica na lištu k relé PT 4p 6A, skrutková</t>
  </si>
  <si>
    <t>Snímač tlaku</t>
  </si>
  <si>
    <t xml:space="preserve">         </t>
  </si>
  <si>
    <t xml:space="preserve">Stavba: </t>
  </si>
  <si>
    <t>Rekonštrukcia plynovej kotolne MÚ Rusovce</t>
  </si>
  <si>
    <t>ks</t>
  </si>
  <si>
    <t>Funkčný modul pre 1xTÚV a 1xÚK</t>
  </si>
  <si>
    <t>Funkčný modul 2xÚK</t>
  </si>
  <si>
    <t>Funkčný modul kaskády pre 2 kotly</t>
  </si>
  <si>
    <t>Príložný snímač teploty</t>
  </si>
  <si>
    <t>Manostat 25-250 kPa</t>
  </si>
  <si>
    <t>Periférie:</t>
  </si>
  <si>
    <t>Solenoid. ventil doplňovania</t>
  </si>
  <si>
    <t>Rozvádzače</t>
  </si>
  <si>
    <t>Kabeláž a montážne práce</t>
  </si>
  <si>
    <t>sub</t>
  </si>
  <si>
    <t>Montážne práce</t>
  </si>
  <si>
    <t>Software, projekt a ostatné služby</t>
  </si>
  <si>
    <t>Oživenie systému a uvedenie do prevádzky</t>
  </si>
  <si>
    <t>Montáž periférií</t>
  </si>
  <si>
    <t>Vypracovanie projektu skutočného vyhotovenia</t>
  </si>
  <si>
    <t>Revízia elektro</t>
  </si>
  <si>
    <t>Spolu s 20 % DPH</t>
  </si>
  <si>
    <t>Funkčné skúšky</t>
  </si>
  <si>
    <t>Regulátor master s MEC2 alebo ekvivalent</t>
  </si>
  <si>
    <t xml:space="preserve">Dátum: </t>
  </si>
  <si>
    <t>Priemyselné svietidlo LINDA INDUS.PC 2-36W EVG IP65 alebo ekvivalent</t>
  </si>
  <si>
    <t>Žľab Mars   62/50mm alebo ekvivalent</t>
  </si>
  <si>
    <t>m</t>
  </si>
  <si>
    <t>Objekt:</t>
  </si>
  <si>
    <t>MaR + Elektroinštalácia</t>
  </si>
  <si>
    <t>Popis položky</t>
  </si>
  <si>
    <t>P.č.</t>
  </si>
  <si>
    <t>Merná jednotka</t>
  </si>
  <si>
    <t>Množstvo výmera</t>
  </si>
  <si>
    <t>Spolu</t>
  </si>
  <si>
    <t>Jednotková cena</t>
  </si>
  <si>
    <t>Spolu bez DPH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</si>
</sst>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#,##0\ &quot;Sk&quot;"/>
    <numFmt numFmtId="174" formatCode="#,##0.00\ [$€-1]"/>
    <numFmt numFmtId="175" formatCode="#,##0.0\ [$€-1]"/>
    <numFmt numFmtId="176" formatCode="[$-41B]d\.\ mmmm\ yyyy"/>
    <numFmt numFmtId="177" formatCode="\W\L\ #"/>
    <numFmt numFmtId="178" formatCode="\W\L\ 0#"/>
    <numFmt numFmtId="179" formatCode="&quot;WS&quot;\ 0#"/>
    <numFmt numFmtId="180" formatCode="&quot;WS&quot;\ ##"/>
    <numFmt numFmtId="181" formatCode="#&quot;.&quot;"/>
    <numFmt numFmtId="182" formatCode="0.0"/>
    <numFmt numFmtId="183" formatCode="###&quot; ks&quot;"/>
    <numFmt numFmtId="184" formatCode="000\ 00"/>
    <numFmt numFmtId="185" formatCode="\P\r\a\vd\a;&quot;Pravda&quot;;&quot;Nepravda&quot;"/>
    <numFmt numFmtId="186" formatCode="[$€-2]\ #\ ##,000_);[Red]\([$¥€-2]\ #\ ##,000\)"/>
    <numFmt numFmtId="187" formatCode="###&quot; m&quot;"/>
    <numFmt numFmtId="188" formatCode="#,##0.00\ &quot;€&quot;"/>
  </numFmts>
  <fonts count="4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0"/>
      <name val="Helv"/>
      <family val="0"/>
    </font>
    <font>
      <sz val="22"/>
      <name val="AT*Bahamas Heavy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0"/>
      <color indexed="8"/>
      <name val="AT*Bahamas Heavy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0"/>
      <color theme="1"/>
      <name val="AT*Bahamas Heavy"/>
      <family val="0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173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7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 vertical="center"/>
    </xf>
    <xf numFmtId="0" fontId="5" fillId="0" borderId="11" xfId="46" applyFont="1" applyFill="1" applyBorder="1" applyAlignment="1">
      <alignment horizontal="center" vertical="center" wrapText="1"/>
      <protection/>
    </xf>
    <xf numFmtId="0" fontId="5" fillId="0" borderId="11" xfId="46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1" xfId="46" applyFont="1" applyFill="1" applyBorder="1" applyAlignment="1">
      <alignment horizontal="left" vertical="center" wrapText="1"/>
      <protection/>
    </xf>
    <xf numFmtId="174" fontId="9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9" fillId="0" borderId="11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73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173" fontId="5" fillId="0" borderId="16" xfId="0" applyNumberFormat="1" applyFont="1" applyFill="1" applyBorder="1" applyAlignment="1">
      <alignment vertical="center"/>
    </xf>
    <xf numFmtId="2" fontId="4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InternyCennikONLINE" xfId="45"/>
    <cellStyle name="Normal_Sheet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80"/>
  <sheetViews>
    <sheetView tabSelected="1" view="pageLayout" zoomScale="130" zoomScalePageLayoutView="130" workbookViewId="0" topLeftCell="A59">
      <selection activeCell="D80" sqref="D80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3" width="8.57421875" style="0" customWidth="1"/>
    <col min="4" max="4" width="8.421875" style="0" customWidth="1"/>
    <col min="5" max="5" width="10.140625" style="0" customWidth="1"/>
    <col min="6" max="6" width="13.00390625" style="0" customWidth="1"/>
    <col min="7" max="7" width="10.140625" style="0" customWidth="1"/>
  </cols>
  <sheetData>
    <row r="1" spans="1:2" ht="25.5" customHeight="1">
      <c r="A1" s="1" t="s">
        <v>42</v>
      </c>
      <c r="B1" s="14"/>
    </row>
    <row r="2" spans="1:5" ht="15" customHeight="1">
      <c r="A2" s="2" t="s">
        <v>43</v>
      </c>
      <c r="B2" t="s">
        <v>44</v>
      </c>
      <c r="C2" s="3"/>
      <c r="D2" s="3"/>
      <c r="E2" s="3"/>
    </row>
    <row r="3" spans="1:5" ht="15" customHeight="1">
      <c r="A3" s="2" t="s">
        <v>69</v>
      </c>
      <c r="B3" t="s">
        <v>70</v>
      </c>
      <c r="C3" s="3"/>
      <c r="D3" s="47" t="s">
        <v>65</v>
      </c>
      <c r="E3" s="47"/>
    </row>
    <row r="5" spans="1:6" ht="36" customHeight="1">
      <c r="A5" s="15" t="s">
        <v>72</v>
      </c>
      <c r="B5" s="15" t="s">
        <v>71</v>
      </c>
      <c r="C5" s="16" t="s">
        <v>74</v>
      </c>
      <c r="D5" s="16" t="s">
        <v>73</v>
      </c>
      <c r="E5" s="16" t="s">
        <v>76</v>
      </c>
      <c r="F5" s="17" t="s">
        <v>75</v>
      </c>
    </row>
    <row r="6" spans="1:6" ht="12.75">
      <c r="A6" s="20">
        <v>1</v>
      </c>
      <c r="B6" s="21" t="s">
        <v>64</v>
      </c>
      <c r="C6" s="22">
        <v>1</v>
      </c>
      <c r="D6" s="22" t="s">
        <v>45</v>
      </c>
      <c r="E6" s="23"/>
      <c r="F6" s="38">
        <f aca="true" t="shared" si="0" ref="F6:F11">C6*E6</f>
        <v>0</v>
      </c>
    </row>
    <row r="7" spans="1:6" ht="12.75">
      <c r="A7" s="20">
        <v>2</v>
      </c>
      <c r="B7" s="21" t="s">
        <v>46</v>
      </c>
      <c r="C7" s="22">
        <v>1</v>
      </c>
      <c r="D7" s="22" t="s">
        <v>45</v>
      </c>
      <c r="E7" s="23"/>
      <c r="F7" s="38">
        <f t="shared" si="0"/>
        <v>0</v>
      </c>
    </row>
    <row r="8" spans="1:6" ht="12.75">
      <c r="A8" s="20">
        <v>3</v>
      </c>
      <c r="B8" s="21" t="s">
        <v>47</v>
      </c>
      <c r="C8" s="22">
        <v>1</v>
      </c>
      <c r="D8" s="22" t="s">
        <v>45</v>
      </c>
      <c r="E8" s="23"/>
      <c r="F8" s="38">
        <f t="shared" si="0"/>
        <v>0</v>
      </c>
    </row>
    <row r="9" spans="1:6" ht="12.75">
      <c r="A9" s="20">
        <v>4</v>
      </c>
      <c r="B9" s="24" t="s">
        <v>48</v>
      </c>
      <c r="C9" s="22">
        <v>1</v>
      </c>
      <c r="D9" s="22" t="s">
        <v>45</v>
      </c>
      <c r="E9" s="23"/>
      <c r="F9" s="38">
        <f t="shared" si="0"/>
        <v>0</v>
      </c>
    </row>
    <row r="10" spans="1:6" ht="12.75">
      <c r="A10" s="20">
        <v>5</v>
      </c>
      <c r="B10" s="24" t="s">
        <v>49</v>
      </c>
      <c r="C10" s="22">
        <v>3</v>
      </c>
      <c r="D10" s="22" t="s">
        <v>45</v>
      </c>
      <c r="E10" s="23"/>
      <c r="F10" s="38">
        <f t="shared" si="0"/>
        <v>0</v>
      </c>
    </row>
    <row r="11" spans="1:6" ht="12.75">
      <c r="A11" s="20">
        <v>6</v>
      </c>
      <c r="B11" s="24" t="s">
        <v>50</v>
      </c>
      <c r="C11" s="22">
        <v>1</v>
      </c>
      <c r="D11" s="22" t="s">
        <v>45</v>
      </c>
      <c r="E11" s="23"/>
      <c r="F11" s="38">
        <f t="shared" si="0"/>
        <v>0</v>
      </c>
    </row>
    <row r="12" spans="1:6" ht="12.75">
      <c r="A12" s="40"/>
      <c r="B12" s="41"/>
      <c r="C12" s="41"/>
      <c r="D12" s="41"/>
      <c r="E12" s="42"/>
      <c r="F12" s="30">
        <f>SUM(F6:F11)</f>
        <v>0</v>
      </c>
    </row>
    <row r="13" spans="1:6" ht="12.75">
      <c r="A13" s="43" t="s">
        <v>51</v>
      </c>
      <c r="B13" s="44"/>
      <c r="C13" s="44"/>
      <c r="D13" s="44"/>
      <c r="E13" s="44"/>
      <c r="F13" s="39"/>
    </row>
    <row r="14" spans="1:6" ht="12.75">
      <c r="A14" s="20">
        <v>7</v>
      </c>
      <c r="B14" s="24" t="s">
        <v>52</v>
      </c>
      <c r="C14" s="22">
        <v>1</v>
      </c>
      <c r="D14" s="22" t="s">
        <v>45</v>
      </c>
      <c r="E14" s="23"/>
      <c r="F14" s="38">
        <f>C14*E14</f>
        <v>0</v>
      </c>
    </row>
    <row r="15" spans="1:6" ht="12.75">
      <c r="A15" s="40"/>
      <c r="B15" s="41"/>
      <c r="C15" s="41"/>
      <c r="D15" s="41"/>
      <c r="E15" s="42"/>
      <c r="F15" s="30">
        <f>SUM(F14)</f>
        <v>0</v>
      </c>
    </row>
    <row r="16" spans="1:6" ht="12.75">
      <c r="A16" s="43" t="s">
        <v>53</v>
      </c>
      <c r="B16" s="44"/>
      <c r="C16" s="44"/>
      <c r="D16" s="44"/>
      <c r="E16" s="44"/>
      <c r="F16" s="39"/>
    </row>
    <row r="17" spans="1:6" ht="12.75">
      <c r="A17" s="20">
        <v>8</v>
      </c>
      <c r="B17" s="24" t="s">
        <v>25</v>
      </c>
      <c r="C17" s="22">
        <v>1</v>
      </c>
      <c r="D17" s="22" t="s">
        <v>45</v>
      </c>
      <c r="E17" s="23"/>
      <c r="F17" s="38">
        <f aca="true" t="shared" si="1" ref="F17:F22">C17*E17</f>
        <v>0</v>
      </c>
    </row>
    <row r="18" spans="1:6" ht="12.75">
      <c r="A18" s="20">
        <v>9</v>
      </c>
      <c r="B18" s="24" t="s">
        <v>26</v>
      </c>
      <c r="C18" s="22">
        <v>1</v>
      </c>
      <c r="D18" s="22" t="s">
        <v>45</v>
      </c>
      <c r="E18" s="23"/>
      <c r="F18" s="38">
        <f t="shared" si="1"/>
        <v>0</v>
      </c>
    </row>
    <row r="19" spans="1:6" ht="12.75">
      <c r="A19" s="20">
        <v>10</v>
      </c>
      <c r="B19" s="24" t="s">
        <v>27</v>
      </c>
      <c r="C19" s="22">
        <v>1</v>
      </c>
      <c r="D19" s="22" t="s">
        <v>45</v>
      </c>
      <c r="E19" s="23"/>
      <c r="F19" s="38">
        <f t="shared" si="1"/>
        <v>0</v>
      </c>
    </row>
    <row r="20" spans="1:6" ht="12.75">
      <c r="A20" s="20">
        <v>11</v>
      </c>
      <c r="B20" s="24" t="s">
        <v>28</v>
      </c>
      <c r="C20" s="22">
        <v>1</v>
      </c>
      <c r="D20" s="22" t="s">
        <v>45</v>
      </c>
      <c r="E20" s="23"/>
      <c r="F20" s="38">
        <f t="shared" si="1"/>
        <v>0</v>
      </c>
    </row>
    <row r="21" spans="1:6" ht="12.75">
      <c r="A21" s="20">
        <v>12</v>
      </c>
      <c r="B21" s="24" t="s">
        <v>38</v>
      </c>
      <c r="C21" s="22">
        <v>1</v>
      </c>
      <c r="D21" s="22" t="s">
        <v>45</v>
      </c>
      <c r="E21" s="23"/>
      <c r="F21" s="38">
        <f t="shared" si="1"/>
        <v>0</v>
      </c>
    </row>
    <row r="22" spans="1:6" ht="12.75">
      <c r="A22" s="20">
        <v>13</v>
      </c>
      <c r="B22" s="24" t="s">
        <v>29</v>
      </c>
      <c r="C22" s="22">
        <v>6</v>
      </c>
      <c r="D22" s="22" t="s">
        <v>45</v>
      </c>
      <c r="E22" s="23"/>
      <c r="F22" s="38">
        <f t="shared" si="1"/>
        <v>0</v>
      </c>
    </row>
    <row r="23" spans="1:6" ht="12.75">
      <c r="A23" s="20">
        <v>14</v>
      </c>
      <c r="B23" s="24" t="s">
        <v>30</v>
      </c>
      <c r="C23" s="22">
        <v>1</v>
      </c>
      <c r="D23" s="22" t="s">
        <v>45</v>
      </c>
      <c r="E23" s="23"/>
      <c r="F23" s="38">
        <f aca="true" t="shared" si="2" ref="F23:F43">C23*E23</f>
        <v>0</v>
      </c>
    </row>
    <row r="24" spans="1:6" ht="12.75">
      <c r="A24" s="20">
        <v>15</v>
      </c>
      <c r="B24" s="24" t="s">
        <v>39</v>
      </c>
      <c r="C24" s="22">
        <v>1</v>
      </c>
      <c r="D24" s="22" t="s">
        <v>45</v>
      </c>
      <c r="E24" s="23"/>
      <c r="F24" s="38">
        <f t="shared" si="2"/>
        <v>0</v>
      </c>
    </row>
    <row r="25" spans="1:6" ht="12.75">
      <c r="A25" s="20">
        <v>16</v>
      </c>
      <c r="B25" s="24" t="s">
        <v>40</v>
      </c>
      <c r="C25" s="22">
        <v>1</v>
      </c>
      <c r="D25" s="22" t="s">
        <v>45</v>
      </c>
      <c r="E25" s="23"/>
      <c r="F25" s="38">
        <f t="shared" si="2"/>
        <v>0</v>
      </c>
    </row>
    <row r="26" spans="1:6" ht="12.75">
      <c r="A26" s="20">
        <v>17</v>
      </c>
      <c r="B26" s="24" t="s">
        <v>31</v>
      </c>
      <c r="C26" s="22">
        <v>4</v>
      </c>
      <c r="D26" s="22" t="s">
        <v>45</v>
      </c>
      <c r="E26" s="23"/>
      <c r="F26" s="38">
        <f t="shared" si="2"/>
        <v>0</v>
      </c>
    </row>
    <row r="27" spans="1:6" ht="12.75">
      <c r="A27" s="20">
        <v>18</v>
      </c>
      <c r="B27" s="24" t="s">
        <v>13</v>
      </c>
      <c r="C27" s="22">
        <v>12</v>
      </c>
      <c r="D27" s="22" t="s">
        <v>45</v>
      </c>
      <c r="E27" s="23"/>
      <c r="F27" s="38">
        <f t="shared" si="2"/>
        <v>0</v>
      </c>
    </row>
    <row r="28" spans="1:6" ht="12.75">
      <c r="A28" s="20">
        <v>19</v>
      </c>
      <c r="B28" s="24" t="s">
        <v>14</v>
      </c>
      <c r="C28" s="22">
        <v>2</v>
      </c>
      <c r="D28" s="22" t="s">
        <v>45</v>
      </c>
      <c r="E28" s="23"/>
      <c r="F28" s="38">
        <f t="shared" si="2"/>
        <v>0</v>
      </c>
    </row>
    <row r="29" spans="1:6" ht="12.75">
      <c r="A29" s="20">
        <v>20</v>
      </c>
      <c r="B29" s="24" t="s">
        <v>2</v>
      </c>
      <c r="C29" s="22">
        <v>1</v>
      </c>
      <c r="D29" s="22" t="s">
        <v>45</v>
      </c>
      <c r="E29" s="23"/>
      <c r="F29" s="38">
        <f t="shared" si="2"/>
        <v>0</v>
      </c>
    </row>
    <row r="30" spans="1:6" ht="12.75">
      <c r="A30" s="20">
        <v>21</v>
      </c>
      <c r="B30" s="24" t="s">
        <v>1</v>
      </c>
      <c r="C30" s="22">
        <v>1</v>
      </c>
      <c r="D30" s="22" t="s">
        <v>45</v>
      </c>
      <c r="E30" s="23"/>
      <c r="F30" s="38">
        <f t="shared" si="2"/>
        <v>0</v>
      </c>
    </row>
    <row r="31" spans="1:6" ht="12.75">
      <c r="A31" s="20">
        <v>22</v>
      </c>
      <c r="B31" s="24" t="s">
        <v>32</v>
      </c>
      <c r="C31" s="22">
        <v>2</v>
      </c>
      <c r="D31" s="22" t="s">
        <v>45</v>
      </c>
      <c r="E31" s="23"/>
      <c r="F31" s="38">
        <f t="shared" si="2"/>
        <v>0</v>
      </c>
    </row>
    <row r="32" spans="1:6" ht="12.75">
      <c r="A32" s="20">
        <v>23</v>
      </c>
      <c r="B32" s="24" t="s">
        <v>33</v>
      </c>
      <c r="C32" s="22">
        <v>1</v>
      </c>
      <c r="D32" s="22" t="s">
        <v>45</v>
      </c>
      <c r="E32" s="23"/>
      <c r="F32" s="38">
        <f t="shared" si="2"/>
        <v>0</v>
      </c>
    </row>
    <row r="33" spans="1:6" ht="12.75">
      <c r="A33" s="20">
        <v>24</v>
      </c>
      <c r="B33" s="24" t="s">
        <v>15</v>
      </c>
      <c r="C33" s="22">
        <v>1</v>
      </c>
      <c r="D33" s="22" t="s">
        <v>45</v>
      </c>
      <c r="E33" s="23"/>
      <c r="F33" s="38">
        <f t="shared" si="2"/>
        <v>0</v>
      </c>
    </row>
    <row r="34" spans="1:6" ht="12.75">
      <c r="A34" s="20">
        <v>25</v>
      </c>
      <c r="B34" s="24" t="s">
        <v>16</v>
      </c>
      <c r="C34" s="22">
        <v>1</v>
      </c>
      <c r="D34" s="22" t="s">
        <v>45</v>
      </c>
      <c r="E34" s="23"/>
      <c r="F34" s="38">
        <f t="shared" si="2"/>
        <v>0</v>
      </c>
    </row>
    <row r="35" spans="1:6" ht="12.75">
      <c r="A35" s="20">
        <v>26</v>
      </c>
      <c r="B35" s="24" t="s">
        <v>17</v>
      </c>
      <c r="C35" s="22">
        <v>1</v>
      </c>
      <c r="D35" s="22" t="s">
        <v>45</v>
      </c>
      <c r="E35" s="23"/>
      <c r="F35" s="38">
        <f t="shared" si="2"/>
        <v>0</v>
      </c>
    </row>
    <row r="36" spans="1:6" ht="12.75">
      <c r="A36" s="20">
        <v>27</v>
      </c>
      <c r="B36" s="24" t="s">
        <v>41</v>
      </c>
      <c r="C36" s="22">
        <v>1</v>
      </c>
      <c r="D36" s="22" t="s">
        <v>45</v>
      </c>
      <c r="E36" s="23"/>
      <c r="F36" s="38">
        <f t="shared" si="2"/>
        <v>0</v>
      </c>
    </row>
    <row r="37" spans="1:6" ht="12.75">
      <c r="A37" s="20">
        <v>28</v>
      </c>
      <c r="B37" s="24" t="s">
        <v>34</v>
      </c>
      <c r="C37" s="22">
        <v>5</v>
      </c>
      <c r="D37" s="22" t="s">
        <v>45</v>
      </c>
      <c r="E37" s="23"/>
      <c r="F37" s="38">
        <f>C37*E37</f>
        <v>0</v>
      </c>
    </row>
    <row r="38" spans="1:6" ht="12.75">
      <c r="A38" s="20">
        <v>29</v>
      </c>
      <c r="B38" s="24" t="s">
        <v>35</v>
      </c>
      <c r="C38" s="22">
        <v>1</v>
      </c>
      <c r="D38" s="22" t="s">
        <v>45</v>
      </c>
      <c r="E38" s="23"/>
      <c r="F38" s="38">
        <f t="shared" si="2"/>
        <v>0</v>
      </c>
    </row>
    <row r="39" spans="1:6" ht="22.5">
      <c r="A39" s="20">
        <v>30</v>
      </c>
      <c r="B39" s="24" t="s">
        <v>66</v>
      </c>
      <c r="C39" s="22">
        <v>6</v>
      </c>
      <c r="D39" s="22" t="s">
        <v>45</v>
      </c>
      <c r="E39" s="23"/>
      <c r="F39" s="38">
        <f t="shared" si="2"/>
        <v>0</v>
      </c>
    </row>
    <row r="40" spans="1:6" ht="12.75">
      <c r="A40" s="20">
        <v>31</v>
      </c>
      <c r="B40" s="24" t="s">
        <v>36</v>
      </c>
      <c r="C40" s="22">
        <v>1</v>
      </c>
      <c r="D40" s="22" t="s">
        <v>45</v>
      </c>
      <c r="E40" s="23"/>
      <c r="F40" s="38">
        <f t="shared" si="2"/>
        <v>0</v>
      </c>
    </row>
    <row r="41" spans="1:6" ht="12.75">
      <c r="A41" s="20">
        <v>32</v>
      </c>
      <c r="B41" s="24" t="s">
        <v>37</v>
      </c>
      <c r="C41" s="22">
        <v>1</v>
      </c>
      <c r="D41" s="22" t="s">
        <v>45</v>
      </c>
      <c r="E41" s="23"/>
      <c r="F41" s="38">
        <f t="shared" si="2"/>
        <v>0</v>
      </c>
    </row>
    <row r="42" spans="1:6" ht="12.75">
      <c r="A42" s="20">
        <v>33</v>
      </c>
      <c r="B42" s="24" t="s">
        <v>18</v>
      </c>
      <c r="C42" s="22">
        <v>1</v>
      </c>
      <c r="D42" s="22" t="s">
        <v>45</v>
      </c>
      <c r="E42" s="23"/>
      <c r="F42" s="38">
        <f t="shared" si="2"/>
        <v>0</v>
      </c>
    </row>
    <row r="43" spans="1:6" ht="12.75">
      <c r="A43" s="20">
        <v>34</v>
      </c>
      <c r="B43" s="24" t="s">
        <v>19</v>
      </c>
      <c r="C43" s="22">
        <v>1</v>
      </c>
      <c r="D43" s="22" t="s">
        <v>45</v>
      </c>
      <c r="E43" s="23"/>
      <c r="F43" s="38">
        <f t="shared" si="2"/>
        <v>0</v>
      </c>
    </row>
    <row r="44" spans="1:6" ht="12.75">
      <c r="A44" s="40"/>
      <c r="B44" s="41"/>
      <c r="C44" s="41"/>
      <c r="D44" s="41"/>
      <c r="E44" s="42"/>
      <c r="F44" s="30">
        <f>SUM(F17:F43)</f>
        <v>0</v>
      </c>
    </row>
    <row r="45" spans="1:6" ht="38.25" customHeight="1" hidden="1">
      <c r="A45" s="28"/>
      <c r="B45" s="26"/>
      <c r="C45" s="18"/>
      <c r="D45" s="18"/>
      <c r="E45" s="19"/>
      <c r="F45" s="39" t="e">
        <f>#REF!*1.1</f>
        <v>#REF!</v>
      </c>
    </row>
    <row r="46" spans="1:6" ht="12.75" hidden="1">
      <c r="A46" s="29"/>
      <c r="B46" s="6"/>
      <c r="C46" s="4"/>
      <c r="D46" s="4"/>
      <c r="E46" s="5"/>
      <c r="F46" s="39" t="e">
        <f>#REF!*1.1</f>
        <v>#REF!</v>
      </c>
    </row>
    <row r="47" spans="1:6" ht="12.75">
      <c r="A47" s="45" t="s">
        <v>54</v>
      </c>
      <c r="B47" s="46"/>
      <c r="C47" s="46"/>
      <c r="D47" s="46"/>
      <c r="E47" s="46"/>
      <c r="F47" s="39"/>
    </row>
    <row r="48" spans="1:6" ht="12.75">
      <c r="A48" s="20">
        <v>35</v>
      </c>
      <c r="B48" s="27" t="s">
        <v>0</v>
      </c>
      <c r="C48" s="22">
        <v>231</v>
      </c>
      <c r="D48" s="22" t="s">
        <v>68</v>
      </c>
      <c r="E48" s="23"/>
      <c r="F48" s="38">
        <f aca="true" t="shared" si="3" ref="F48:F65">C48*E48</f>
        <v>0</v>
      </c>
    </row>
    <row r="49" spans="1:6" ht="12.75">
      <c r="A49" s="20">
        <v>36</v>
      </c>
      <c r="B49" s="27" t="s">
        <v>24</v>
      </c>
      <c r="C49" s="22">
        <v>2</v>
      </c>
      <c r="D49" s="22" t="s">
        <v>68</v>
      </c>
      <c r="E49" s="23"/>
      <c r="F49" s="38">
        <f t="shared" si="3"/>
        <v>0</v>
      </c>
    </row>
    <row r="50" spans="1:6" ht="12.75">
      <c r="A50" s="20">
        <v>37</v>
      </c>
      <c r="B50" s="27" t="s">
        <v>21</v>
      </c>
      <c r="C50" s="22">
        <v>57</v>
      </c>
      <c r="D50" s="22" t="s">
        <v>68</v>
      </c>
      <c r="E50" s="23"/>
      <c r="F50" s="38">
        <f t="shared" si="3"/>
        <v>0</v>
      </c>
    </row>
    <row r="51" spans="1:6" ht="12.75">
      <c r="A51" s="20">
        <v>38</v>
      </c>
      <c r="B51" s="27" t="s">
        <v>6</v>
      </c>
      <c r="C51" s="22">
        <v>51</v>
      </c>
      <c r="D51" s="22" t="s">
        <v>68</v>
      </c>
      <c r="E51" s="23"/>
      <c r="F51" s="38">
        <f t="shared" si="3"/>
        <v>0</v>
      </c>
    </row>
    <row r="52" spans="1:6" ht="12.75">
      <c r="A52" s="20">
        <v>39</v>
      </c>
      <c r="B52" s="27" t="s">
        <v>7</v>
      </c>
      <c r="C52" s="22">
        <v>50</v>
      </c>
      <c r="D52" s="22" t="s">
        <v>68</v>
      </c>
      <c r="E52" s="23"/>
      <c r="F52" s="38">
        <f t="shared" si="3"/>
        <v>0</v>
      </c>
    </row>
    <row r="53" spans="1:6" ht="12.75">
      <c r="A53" s="20">
        <v>40</v>
      </c>
      <c r="B53" s="27" t="s">
        <v>23</v>
      </c>
      <c r="C53" s="22">
        <v>30</v>
      </c>
      <c r="D53" s="22" t="s">
        <v>68</v>
      </c>
      <c r="E53" s="23"/>
      <c r="F53" s="38">
        <f t="shared" si="3"/>
        <v>0</v>
      </c>
    </row>
    <row r="54" spans="1:6" ht="12.75">
      <c r="A54" s="20">
        <v>41</v>
      </c>
      <c r="B54" s="27" t="s">
        <v>3</v>
      </c>
      <c r="C54" s="22">
        <v>50</v>
      </c>
      <c r="D54" s="22" t="s">
        <v>68</v>
      </c>
      <c r="E54" s="23"/>
      <c r="F54" s="38">
        <f t="shared" si="3"/>
        <v>0</v>
      </c>
    </row>
    <row r="55" spans="1:6" ht="12.75">
      <c r="A55" s="20">
        <v>42</v>
      </c>
      <c r="B55" s="27" t="s">
        <v>22</v>
      </c>
      <c r="C55" s="22">
        <v>25</v>
      </c>
      <c r="D55" s="22" t="s">
        <v>68</v>
      </c>
      <c r="E55" s="23"/>
      <c r="F55" s="38">
        <f t="shared" si="3"/>
        <v>0</v>
      </c>
    </row>
    <row r="56" spans="1:6" ht="12.75">
      <c r="A56" s="20">
        <v>43</v>
      </c>
      <c r="B56" s="27" t="s">
        <v>8</v>
      </c>
      <c r="C56" s="22">
        <v>10</v>
      </c>
      <c r="D56" s="22" t="s">
        <v>68</v>
      </c>
      <c r="E56" s="23"/>
      <c r="F56" s="38">
        <f t="shared" si="3"/>
        <v>0</v>
      </c>
    </row>
    <row r="57" spans="1:6" ht="12.75">
      <c r="A57" s="20">
        <v>44</v>
      </c>
      <c r="B57" s="27" t="s">
        <v>4</v>
      </c>
      <c r="C57" s="22">
        <v>16</v>
      </c>
      <c r="D57" s="22" t="s">
        <v>68</v>
      </c>
      <c r="E57" s="23"/>
      <c r="F57" s="38">
        <f t="shared" si="3"/>
        <v>0</v>
      </c>
    </row>
    <row r="58" spans="1:6" ht="12.75">
      <c r="A58" s="20">
        <v>45</v>
      </c>
      <c r="B58" s="27" t="s">
        <v>5</v>
      </c>
      <c r="C58" s="22">
        <v>17</v>
      </c>
      <c r="D58" s="22" t="s">
        <v>68</v>
      </c>
      <c r="E58" s="23"/>
      <c r="F58" s="38">
        <f t="shared" si="3"/>
        <v>0</v>
      </c>
    </row>
    <row r="59" spans="1:6" ht="12.75">
      <c r="A59" s="20">
        <v>46</v>
      </c>
      <c r="B59" s="27" t="s">
        <v>20</v>
      </c>
      <c r="C59" s="22">
        <v>14</v>
      </c>
      <c r="D59" s="22" t="s">
        <v>68</v>
      </c>
      <c r="E59" s="23"/>
      <c r="F59" s="38">
        <f t="shared" si="3"/>
        <v>0</v>
      </c>
    </row>
    <row r="60" spans="1:6" ht="12.75">
      <c r="A60" s="20">
        <v>47</v>
      </c>
      <c r="B60" s="27" t="s">
        <v>67</v>
      </c>
      <c r="C60" s="22">
        <v>50</v>
      </c>
      <c r="D60" s="22" t="s">
        <v>68</v>
      </c>
      <c r="E60" s="23"/>
      <c r="F60" s="38">
        <f t="shared" si="3"/>
        <v>0</v>
      </c>
    </row>
    <row r="61" spans="1:6" ht="12.75">
      <c r="A61" s="20">
        <v>48</v>
      </c>
      <c r="B61" s="27" t="s">
        <v>11</v>
      </c>
      <c r="C61" s="22">
        <v>60</v>
      </c>
      <c r="D61" s="22" t="s">
        <v>68</v>
      </c>
      <c r="E61" s="23"/>
      <c r="F61" s="38">
        <f t="shared" si="3"/>
        <v>0</v>
      </c>
    </row>
    <row r="62" spans="1:6" ht="12.75">
      <c r="A62" s="20">
        <v>49</v>
      </c>
      <c r="B62" s="27" t="s">
        <v>12</v>
      </c>
      <c r="C62" s="22">
        <v>35</v>
      </c>
      <c r="D62" s="22" t="s">
        <v>68</v>
      </c>
      <c r="E62" s="23"/>
      <c r="F62" s="38">
        <f t="shared" si="3"/>
        <v>0</v>
      </c>
    </row>
    <row r="63" spans="1:6" ht="12.75">
      <c r="A63" s="20">
        <v>50</v>
      </c>
      <c r="B63" s="27" t="s">
        <v>9</v>
      </c>
      <c r="C63" s="22">
        <v>40</v>
      </c>
      <c r="D63" s="22" t="s">
        <v>68</v>
      </c>
      <c r="E63" s="23"/>
      <c r="F63" s="38">
        <f t="shared" si="3"/>
        <v>0</v>
      </c>
    </row>
    <row r="64" spans="1:6" ht="12.75">
      <c r="A64" s="20">
        <v>51</v>
      </c>
      <c r="B64" s="27" t="s">
        <v>10</v>
      </c>
      <c r="C64" s="22">
        <v>25</v>
      </c>
      <c r="D64" s="22" t="s">
        <v>68</v>
      </c>
      <c r="E64" s="23"/>
      <c r="F64" s="38">
        <f t="shared" si="3"/>
        <v>0</v>
      </c>
    </row>
    <row r="65" spans="1:6" ht="12.75">
      <c r="A65" s="20">
        <v>52</v>
      </c>
      <c r="B65" s="24" t="s">
        <v>56</v>
      </c>
      <c r="C65" s="22">
        <v>1</v>
      </c>
      <c r="D65" s="22" t="s">
        <v>55</v>
      </c>
      <c r="E65" s="23"/>
      <c r="F65" s="38">
        <f t="shared" si="3"/>
        <v>0</v>
      </c>
    </row>
    <row r="66" spans="1:6" ht="12.75">
      <c r="A66" s="40"/>
      <c r="B66" s="41"/>
      <c r="C66" s="41"/>
      <c r="D66" s="41"/>
      <c r="E66" s="42"/>
      <c r="F66" s="30">
        <f>SUM(F48:F65)</f>
        <v>0</v>
      </c>
    </row>
    <row r="67" spans="1:6" ht="12.75">
      <c r="A67" s="43" t="s">
        <v>57</v>
      </c>
      <c r="B67" s="44"/>
      <c r="C67" s="44"/>
      <c r="D67" s="44"/>
      <c r="E67" s="44"/>
      <c r="F67" s="39"/>
    </row>
    <row r="68" spans="1:6" ht="15" customHeight="1">
      <c r="A68" s="20">
        <v>53</v>
      </c>
      <c r="B68" s="24" t="s">
        <v>58</v>
      </c>
      <c r="C68" s="22">
        <v>1</v>
      </c>
      <c r="D68" s="22" t="s">
        <v>55</v>
      </c>
      <c r="E68" s="23"/>
      <c r="F68" s="38">
        <f>C68*E68</f>
        <v>0</v>
      </c>
    </row>
    <row r="69" spans="1:6" ht="12.75">
      <c r="A69" s="20">
        <v>54</v>
      </c>
      <c r="B69" s="24" t="s">
        <v>59</v>
      </c>
      <c r="C69" s="22">
        <v>36</v>
      </c>
      <c r="D69" s="22" t="s">
        <v>45</v>
      </c>
      <c r="E69" s="23"/>
      <c r="F69" s="38">
        <f>C69*E69</f>
        <v>0</v>
      </c>
    </row>
    <row r="70" spans="1:6" ht="12.75">
      <c r="A70" s="20">
        <v>55</v>
      </c>
      <c r="B70" s="24" t="s">
        <v>60</v>
      </c>
      <c r="C70" s="22">
        <v>1</v>
      </c>
      <c r="D70" s="22" t="s">
        <v>45</v>
      </c>
      <c r="E70" s="23"/>
      <c r="F70" s="38">
        <f>C70*E70</f>
        <v>0</v>
      </c>
    </row>
    <row r="71" spans="1:6" ht="12.75">
      <c r="A71" s="20">
        <v>56</v>
      </c>
      <c r="B71" s="24" t="s">
        <v>61</v>
      </c>
      <c r="C71" s="22">
        <v>1</v>
      </c>
      <c r="D71" s="22" t="s">
        <v>45</v>
      </c>
      <c r="E71" s="23"/>
      <c r="F71" s="38">
        <f>C71*E71</f>
        <v>0</v>
      </c>
    </row>
    <row r="72" spans="1:6" ht="12.75">
      <c r="A72" s="20">
        <v>57</v>
      </c>
      <c r="B72" s="24" t="s">
        <v>63</v>
      </c>
      <c r="C72" s="22">
        <v>1</v>
      </c>
      <c r="D72" s="22" t="s">
        <v>45</v>
      </c>
      <c r="E72" s="23"/>
      <c r="F72" s="38">
        <f>C72*E72</f>
        <v>0</v>
      </c>
    </row>
    <row r="73" spans="1:6" ht="12.75">
      <c r="A73" s="40"/>
      <c r="B73" s="41"/>
      <c r="C73" s="41"/>
      <c r="D73" s="41"/>
      <c r="E73" s="42"/>
      <c r="F73" s="30">
        <f>SUM(F68:F72)</f>
        <v>0</v>
      </c>
    </row>
    <row r="74" spans="1:6" ht="15" customHeight="1">
      <c r="A74" s="31"/>
      <c r="B74" s="32" t="s">
        <v>77</v>
      </c>
      <c r="C74" s="33"/>
      <c r="D74" s="33"/>
      <c r="E74" s="34"/>
      <c r="F74" s="25">
        <f>F12+F15+F44+F66+F73</f>
        <v>0</v>
      </c>
    </row>
    <row r="75" spans="1:6" ht="12.75">
      <c r="A75" s="35"/>
      <c r="B75" s="36" t="s">
        <v>62</v>
      </c>
      <c r="C75" s="37"/>
      <c r="D75" s="37"/>
      <c r="E75" s="37"/>
      <c r="F75" s="25">
        <f>F74*1.2</f>
        <v>0</v>
      </c>
    </row>
    <row r="76" spans="1:5" ht="12.75">
      <c r="A76" s="7"/>
      <c r="B76" s="9"/>
      <c r="C76" s="8"/>
      <c r="D76" s="8"/>
      <c r="E76" s="8"/>
    </row>
    <row r="77" spans="1:5" ht="12.75">
      <c r="A77" s="7"/>
      <c r="B77" s="9"/>
      <c r="C77" s="8"/>
      <c r="D77" s="8"/>
      <c r="E77" s="8"/>
    </row>
    <row r="78" spans="1:5" ht="12.75">
      <c r="A78" s="7"/>
      <c r="B78" s="9"/>
      <c r="C78" s="8"/>
      <c r="D78" s="8"/>
      <c r="E78" s="8"/>
    </row>
    <row r="79" spans="1:5" ht="12.75">
      <c r="A79" s="10"/>
      <c r="B79" s="11"/>
      <c r="C79" s="10"/>
      <c r="D79" s="10"/>
      <c r="E79" s="12"/>
    </row>
    <row r="80" spans="1:5" ht="12.75">
      <c r="A80" s="10"/>
      <c r="B80" s="13"/>
      <c r="C80" s="10"/>
      <c r="D80" s="10"/>
      <c r="E80" s="12"/>
    </row>
  </sheetData>
  <sheetProtection/>
  <mergeCells count="10">
    <mergeCell ref="D3:E3"/>
    <mergeCell ref="A66:E66"/>
    <mergeCell ref="A73:E73"/>
    <mergeCell ref="A44:E44"/>
    <mergeCell ref="A15:E15"/>
    <mergeCell ref="A12:E12"/>
    <mergeCell ref="A13:E13"/>
    <mergeCell ref="A16:E16"/>
    <mergeCell ref="A47:E47"/>
    <mergeCell ref="A67:E67"/>
  </mergeCells>
  <printOptions gridLines="1" horizontalCentered="1"/>
  <pageMargins left="0.3937007874015748" right="0" top="0.7874015748031497" bottom="0.7874015748031497" header="0.1968503937007874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Kumorovitzová Lucia</dc:creator>
  <cp:keywords/>
  <dc:description/>
  <cp:lastModifiedBy>Alexander Kitanovic</cp:lastModifiedBy>
  <cp:lastPrinted>2018-06-28T09:36:22Z</cp:lastPrinted>
  <dcterms:created xsi:type="dcterms:W3CDTF">2005-12-16T08:29:49Z</dcterms:created>
  <dcterms:modified xsi:type="dcterms:W3CDTF">2018-07-19T15:24:57Z</dcterms:modified>
  <cp:category/>
  <cp:version/>
  <cp:contentType/>
  <cp:contentStatus/>
</cp:coreProperties>
</file>