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05" yWindow="-105" windowWidth="19440" windowHeight="12240"/>
  </bookViews>
  <sheets>
    <sheet name="rozpočet" sheetId="10" r:id="rId1"/>
  </sheets>
  <definedNames>
    <definedName name="_xlnm.Print_Titles" localSheetId="0">rozpočet!$6:$7</definedName>
    <definedName name="_xlnm.Print_Area" localSheetId="0">rozpočet!$A$1:$I$23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0"/>
  <c r="F22"/>
  <c r="F17"/>
  <c r="F16"/>
  <c r="H22"/>
  <c r="I22"/>
  <c r="H23"/>
  <c r="I23"/>
  <c r="H14"/>
  <c r="I14"/>
  <c r="F14"/>
  <c r="A9"/>
  <c r="A10" s="1"/>
  <c r="A11" s="1"/>
  <c r="A12" s="1"/>
  <c r="A13" s="1"/>
  <c r="A14" s="1"/>
  <c r="A15" s="1"/>
  <c r="A16" l="1"/>
  <c r="A17" s="1"/>
  <c r="A18" l="1"/>
  <c r="A19" s="1"/>
  <c r="A20" s="1"/>
  <c r="A21" s="1"/>
  <c r="H21"/>
  <c r="F21"/>
  <c r="I16"/>
  <c r="H16"/>
  <c r="H15"/>
  <c r="I15"/>
  <c r="F15"/>
  <c r="H8"/>
  <c r="F8"/>
  <c r="F9"/>
  <c r="H9"/>
  <c r="F10"/>
  <c r="H10"/>
  <c r="I10"/>
  <c r="A22" l="1"/>
  <c r="A23" s="1"/>
  <c r="I21"/>
  <c r="I8"/>
  <c r="I9"/>
  <c r="F18" l="1"/>
  <c r="F19"/>
  <c r="H19"/>
  <c r="H18"/>
  <c r="H11"/>
  <c r="H12"/>
  <c r="H13"/>
  <c r="F11"/>
  <c r="F12"/>
  <c r="F13"/>
  <c r="I11"/>
  <c r="I12"/>
  <c r="I13"/>
  <c r="I17" l="1"/>
  <c r="I19"/>
  <c r="I20"/>
  <c r="F20"/>
  <c r="F24" s="1"/>
  <c r="I18"/>
  <c r="I24" l="1"/>
  <c r="I26" s="1"/>
  <c r="I27" s="1"/>
  <c r="I28" s="1"/>
  <c r="H17"/>
  <c r="H24" s="1"/>
</calcChain>
</file>

<file path=xl/sharedStrings.xml><?xml version="1.0" encoding="utf-8"?>
<sst xmlns="http://schemas.openxmlformats.org/spreadsheetml/2006/main" count="53" uniqueCount="38">
  <si>
    <t>č.p.</t>
  </si>
  <si>
    <t>ks</t>
  </si>
  <si>
    <t>mer. jed.</t>
  </si>
  <si>
    <t>množ.      celkom</t>
  </si>
  <si>
    <t>Stropný držiak pre projektor, fixný</t>
  </si>
  <si>
    <t>Záves pre inštaláciu plátna podvesením</t>
  </si>
  <si>
    <t>Diaľkové ovládanie pre plátno</t>
  </si>
  <si>
    <t>Kábel HDBaseT, 25 metrov</t>
  </si>
  <si>
    <t>Bezdrôtový systém pracuje v bezpečnom UHF pásme 824 - 831 MHz, 863 - 865 MHz, možnosť inštalácie prijímača do racku, dosah mikrofónu až 60 metrov (dosah je možné rozšíriť externými anténami), frekvenčný plán je rozdelený do dvoch skupín so 4 kanálmi v každej skupine. Frekvenčný prenos: 60 Hz – 16 kHz, výstup: XLR symetrický, -2dBV), 6,3 mm jack (nesymetrický, +4 dBV)</t>
  </si>
  <si>
    <t>Kompaktný inštalačný zosilňovač s mixpultom. Výstupný výkon (RMS): 120W. Audio vstupy: 4 MIC, 1CD, 1 Aux level.</t>
  </si>
  <si>
    <t>Y" kábel; 2 m; Jack 3,5 Stereo / 2x Cinch samec</t>
  </si>
  <si>
    <t>Rack skriňa so šuflíkom a rack lištami 12U/19"</t>
  </si>
  <si>
    <t>Interná kabeláž audio</t>
  </si>
  <si>
    <t>Inštalačný a spotrebný materiál</t>
  </si>
  <si>
    <t>set</t>
  </si>
  <si>
    <t>Kábel HDMI 2M</t>
  </si>
  <si>
    <t>kpt</t>
  </si>
  <si>
    <t>Tovar/Materiál</t>
  </si>
  <si>
    <t>Celkom bez DPH</t>
  </si>
  <si>
    <t>Inštalácia</t>
  </si>
  <si>
    <t>Spolu</t>
  </si>
  <si>
    <t>bez DPH</t>
  </si>
  <si>
    <t>Jed. cena bez DPH</t>
  </si>
  <si>
    <t>Projektor, 3LCD, WUXGA (1920 x 1200), 16:10, 5000 ANSI lm, kontrast 15000: 1,HDMI, USB, VGA, LAN. 5.000 Lúmenov- 3.800 Lúmenov (úsporný režim), Automaticky vertikálne: ± 30 °, Automaticky horizontálne ± 20 ° , USB 2.0 typu A, USB 2.0 typu B, RS-232C, Rozhranie Ethernet (100 Base-TX/10 Base-T), Vstup VGA (2x), Výstup VGA, Vstup HDMI (2x), Kompozitný vstup, Vstup RGB (2x), Výstup RGB, MHL, Zvukový výstup – stereofónny minikonektor, Zvukový vstup – stereofónny minikonektor (2x)</t>
  </si>
  <si>
    <t>Motorické plátno 16:10 280x175, Farba:biela, Plátno je bezokrajové, disponuje nekrčivým materiálom. Vyznačuje sa najvyššou kvalitou a vysokou funkčnosťou. Materiál plátna hmotnosti 280g/m2, zisk plátna: 1,0, odrazivosť: 100%, požiarna odolnosť: B1</t>
  </si>
  <si>
    <t>Mikrof. kábel 3m</t>
  </si>
  <si>
    <t>Spolu bez DPH</t>
  </si>
  <si>
    <t>DPH 20%</t>
  </si>
  <si>
    <t>Spolu s DPH</t>
  </si>
  <si>
    <t xml:space="preserve">Popis                                                 </t>
  </si>
  <si>
    <t>2-pásmový stropný reproduktor s vlastnou ozvučnicou. Osadený 6,5" basový a 1" výškový reproduktorvýkon 100V: 3,75W/7,5W/15W/30W</t>
  </si>
  <si>
    <t>Extender na predĺženie video signálu pomocou HDBaseT. 4K/UHD. 60Hz, HDMI a VGA vstup.</t>
  </si>
  <si>
    <t>Spracoval:</t>
  </si>
  <si>
    <t>Miesto: MČ Bratislava - Rusovce</t>
  </si>
  <si>
    <t xml:space="preserve">Dátum: </t>
  </si>
  <si>
    <t xml:space="preserve">Objekt: Hasičská zbrojnica, Gerulatská ul. </t>
  </si>
  <si>
    <t>Položkový rozpočet</t>
  </si>
  <si>
    <t>Stavba: Rekonštrukcia hasičskej zbrojnice, technické vybavenie konferenčnej miestnosti</t>
  </si>
</sst>
</file>

<file path=xl/styles.xml><?xml version="1.0" encoding="utf-8"?>
<styleSheet xmlns="http://schemas.openxmlformats.org/spreadsheetml/2006/main">
  <numFmts count="3">
    <numFmt numFmtId="164" formatCode="_-* #,##0.00\ &quot;Kč&quot;_-;\-* #,##0.00\ &quot;Kč&quot;_-;_-* &quot;-&quot;??\ &quot;Kč&quot;_-;_-@_-"/>
    <numFmt numFmtId="165" formatCode="_-* #,##0.00\ [$€-1]_-;\-* #,##0.00\ [$€-1]_-;_-* &quot;-&quot;??\ [$€-1]_-;_-@_-"/>
    <numFmt numFmtId="166" formatCode="#"/>
  </numFmts>
  <fonts count="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2" fillId="0" borderId="0" xfId="0" applyNumberFormat="1" applyFont="1"/>
    <xf numFmtId="0" fontId="1" fillId="0" borderId="0" xfId="0" applyFont="1"/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/>
    <xf numFmtId="0" fontId="3" fillId="0" borderId="7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vertical="top"/>
    </xf>
    <xf numFmtId="165" fontId="3" fillId="0" borderId="15" xfId="1" applyNumberFormat="1" applyFont="1" applyFill="1" applyBorder="1" applyAlignment="1">
      <alignment horizontal="right" vertical="top"/>
    </xf>
    <xf numFmtId="165" fontId="3" fillId="0" borderId="16" xfId="1" applyNumberFormat="1" applyFont="1" applyFill="1" applyBorder="1" applyAlignment="1">
      <alignment horizontal="right" vertical="top"/>
    </xf>
    <xf numFmtId="165" fontId="3" fillId="0" borderId="17" xfId="1" applyNumberFormat="1" applyFont="1" applyFill="1" applyBorder="1" applyAlignment="1">
      <alignment horizontal="right" vertical="top"/>
    </xf>
    <xf numFmtId="165" fontId="3" fillId="0" borderId="18" xfId="1" applyNumberFormat="1" applyFont="1" applyFill="1" applyBorder="1" applyAlignment="1">
      <alignment horizontal="right" vertical="top"/>
    </xf>
    <xf numFmtId="165" fontId="3" fillId="0" borderId="17" xfId="1" applyNumberFormat="1" applyFont="1" applyBorder="1" applyAlignment="1">
      <alignment horizontal="right" vertical="top"/>
    </xf>
    <xf numFmtId="165" fontId="3" fillId="0" borderId="2" xfId="1" applyNumberFormat="1" applyFont="1" applyBorder="1" applyAlignment="1">
      <alignment horizontal="right" vertical="top"/>
    </xf>
    <xf numFmtId="165" fontId="3" fillId="0" borderId="19" xfId="1" applyNumberFormat="1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165" fontId="3" fillId="0" borderId="24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25" xfId="1" applyNumberFormat="1" applyFont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1" fillId="0" borderId="0" xfId="0" applyFont="1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0" xfId="0" applyFont="1"/>
    <xf numFmtId="0" fontId="1" fillId="0" borderId="22" xfId="0" applyFont="1" applyBorder="1" applyAlignment="1">
      <alignment horizontal="center" vertical="center"/>
    </xf>
    <xf numFmtId="0" fontId="4" fillId="0" borderId="0" xfId="0" applyFont="1"/>
    <xf numFmtId="166" fontId="3" fillId="2" borderId="9" xfId="0" applyNumberFormat="1" applyFont="1" applyFill="1" applyBorder="1" applyAlignment="1" applyProtection="1">
      <alignment horizontal="left" vertical="center" wrapText="1"/>
    </xf>
    <xf numFmtId="166" fontId="3" fillId="2" borderId="9" xfId="0" applyNumberFormat="1" applyFont="1" applyFill="1" applyBorder="1" applyAlignment="1" applyProtection="1">
      <alignment horizontal="center" vertical="top"/>
    </xf>
    <xf numFmtId="3" fontId="3" fillId="0" borderId="13" xfId="0" applyNumberFormat="1" applyFont="1" applyFill="1" applyBorder="1" applyAlignment="1" applyProtection="1">
      <alignment horizontal="center" vertical="top"/>
    </xf>
    <xf numFmtId="166" fontId="3" fillId="2" borderId="7" xfId="0" applyNumberFormat="1" applyFont="1" applyFill="1" applyBorder="1" applyAlignment="1" applyProtection="1">
      <alignment horizontal="left" vertical="center" wrapText="1"/>
    </xf>
    <xf numFmtId="166" fontId="3" fillId="2" borderId="7" xfId="0" applyNumberFormat="1" applyFont="1" applyFill="1" applyBorder="1" applyAlignment="1" applyProtection="1">
      <alignment horizontal="center" vertical="top"/>
    </xf>
    <xf numFmtId="3" fontId="3" fillId="0" borderId="14" xfId="0" applyNumberFormat="1" applyFont="1" applyFill="1" applyBorder="1" applyAlignment="1" applyProtection="1">
      <alignment horizontal="center" vertical="top"/>
    </xf>
    <xf numFmtId="165" fontId="1" fillId="0" borderId="0" xfId="0" applyNumberFormat="1" applyFo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meny" xfId="1" builtinId="4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zoomScaleNormal="100" workbookViewId="0">
      <selection activeCell="G26" sqref="G26:I28"/>
    </sheetView>
  </sheetViews>
  <sheetFormatPr defaultRowHeight="12.75"/>
  <cols>
    <col min="1" max="1" width="5.5703125" customWidth="1"/>
    <col min="2" max="2" width="63" customWidth="1"/>
    <col min="3" max="3" width="4.85546875" customWidth="1"/>
    <col min="4" max="4" width="10.5703125" customWidth="1"/>
    <col min="5" max="6" width="12.42578125" customWidth="1"/>
    <col min="7" max="7" width="8.7109375" customWidth="1"/>
    <col min="8" max="8" width="11.140625" customWidth="1"/>
    <col min="9" max="9" width="12.140625" customWidth="1"/>
    <col min="10" max="10" width="10.85546875" bestFit="1" customWidth="1"/>
    <col min="11" max="11" width="12.140625" bestFit="1" customWidth="1"/>
  </cols>
  <sheetData>
    <row r="1" spans="1:9" ht="15.75">
      <c r="A1" s="61" t="s">
        <v>36</v>
      </c>
      <c r="B1" s="61"/>
      <c r="C1" s="61"/>
      <c r="D1" s="61"/>
      <c r="E1" s="61"/>
      <c r="F1" s="61"/>
      <c r="G1" s="61"/>
      <c r="H1" s="61"/>
      <c r="I1" s="61"/>
    </row>
    <row r="2" spans="1:9">
      <c r="A2" s="30" t="s">
        <v>37</v>
      </c>
      <c r="B2" s="30"/>
      <c r="C2" s="58"/>
      <c r="D2" s="58"/>
      <c r="E2" s="58"/>
      <c r="F2" s="58"/>
      <c r="G2" s="2"/>
      <c r="H2" s="2"/>
      <c r="I2" s="2"/>
    </row>
    <row r="3" spans="1:9">
      <c r="A3" s="59" t="s">
        <v>35</v>
      </c>
      <c r="B3" s="59"/>
      <c r="C3" s="59" t="s">
        <v>32</v>
      </c>
      <c r="D3" s="59"/>
      <c r="E3" s="59"/>
      <c r="F3" s="59"/>
      <c r="G3" s="59"/>
      <c r="H3" s="59"/>
      <c r="I3" s="59"/>
    </row>
    <row r="4" spans="1:9" ht="13.5" thickBot="1">
      <c r="A4" s="30" t="s">
        <v>33</v>
      </c>
      <c r="B4" s="30"/>
      <c r="C4" s="60" t="s">
        <v>34</v>
      </c>
      <c r="D4" s="60"/>
      <c r="E4" s="60"/>
      <c r="F4" s="60"/>
      <c r="G4" s="62"/>
      <c r="H4" s="62"/>
      <c r="I4" s="2"/>
    </row>
    <row r="5" spans="1:9" ht="15" customHeight="1">
      <c r="A5" s="38" t="s">
        <v>0</v>
      </c>
      <c r="B5" s="41" t="s">
        <v>29</v>
      </c>
      <c r="C5" s="44" t="s">
        <v>2</v>
      </c>
      <c r="D5" s="47" t="s">
        <v>3</v>
      </c>
      <c r="E5" s="56" t="s">
        <v>17</v>
      </c>
      <c r="F5" s="57"/>
      <c r="G5" s="56" t="s">
        <v>19</v>
      </c>
      <c r="H5" s="57"/>
      <c r="I5" s="29" t="s">
        <v>20</v>
      </c>
    </row>
    <row r="6" spans="1:9" ht="12.75" customHeight="1">
      <c r="A6" s="39"/>
      <c r="B6" s="42"/>
      <c r="C6" s="45"/>
      <c r="D6" s="48"/>
      <c r="E6" s="52" t="s">
        <v>22</v>
      </c>
      <c r="F6" s="54" t="s">
        <v>18</v>
      </c>
      <c r="G6" s="52" t="s">
        <v>22</v>
      </c>
      <c r="H6" s="54" t="s">
        <v>18</v>
      </c>
      <c r="I6" s="50" t="s">
        <v>21</v>
      </c>
    </row>
    <row r="7" spans="1:9" ht="19.5" customHeight="1" thickBot="1">
      <c r="A7" s="40"/>
      <c r="B7" s="43"/>
      <c r="C7" s="46"/>
      <c r="D7" s="49"/>
      <c r="E7" s="53"/>
      <c r="F7" s="55"/>
      <c r="G7" s="53"/>
      <c r="H7" s="55"/>
      <c r="I7" s="51"/>
    </row>
    <row r="8" spans="1:9" ht="90" customHeight="1">
      <c r="A8" s="15">
        <v>1</v>
      </c>
      <c r="B8" s="31" t="s">
        <v>23</v>
      </c>
      <c r="C8" s="32" t="s">
        <v>1</v>
      </c>
      <c r="D8" s="33">
        <v>1</v>
      </c>
      <c r="E8" s="8">
        <v>0</v>
      </c>
      <c r="F8" s="9">
        <f>D8*E8</f>
        <v>0</v>
      </c>
      <c r="G8" s="8">
        <v>0</v>
      </c>
      <c r="H8" s="9">
        <f>D8*G8</f>
        <v>0</v>
      </c>
      <c r="I8" s="21">
        <f>F8+H8</f>
        <v>0</v>
      </c>
    </row>
    <row r="9" spans="1:9">
      <c r="A9" s="16">
        <f>A8+1</f>
        <v>2</v>
      </c>
      <c r="B9" s="34" t="s">
        <v>4</v>
      </c>
      <c r="C9" s="35" t="s">
        <v>1</v>
      </c>
      <c r="D9" s="36">
        <v>1</v>
      </c>
      <c r="E9" s="10">
        <v>0</v>
      </c>
      <c r="F9" s="11">
        <f>D9*E9</f>
        <v>0</v>
      </c>
      <c r="G9" s="10">
        <v>0</v>
      </c>
      <c r="H9" s="11">
        <f>D9*G9</f>
        <v>0</v>
      </c>
      <c r="I9" s="22">
        <f>F9+H9</f>
        <v>0</v>
      </c>
    </row>
    <row r="10" spans="1:9" ht="54" customHeight="1">
      <c r="A10" s="16">
        <f t="shared" ref="A10:A17" si="0">A9+1</f>
        <v>3</v>
      </c>
      <c r="B10" s="34" t="s">
        <v>24</v>
      </c>
      <c r="C10" s="35" t="s">
        <v>1</v>
      </c>
      <c r="D10" s="36">
        <v>1</v>
      </c>
      <c r="E10" s="10">
        <v>0</v>
      </c>
      <c r="F10" s="11">
        <f t="shared" ref="F10:F15" si="1">D10*E10</f>
        <v>0</v>
      </c>
      <c r="G10" s="10">
        <v>0</v>
      </c>
      <c r="H10" s="11">
        <f t="shared" ref="H10:H16" si="2">D10*G10</f>
        <v>0</v>
      </c>
      <c r="I10" s="22">
        <f t="shared" ref="I10:I17" si="3">E10*D10+G10*D10</f>
        <v>0</v>
      </c>
    </row>
    <row r="11" spans="1:9">
      <c r="A11" s="16">
        <f t="shared" si="0"/>
        <v>4</v>
      </c>
      <c r="B11" s="34" t="s">
        <v>5</v>
      </c>
      <c r="C11" s="35" t="s">
        <v>14</v>
      </c>
      <c r="D11" s="36">
        <v>1</v>
      </c>
      <c r="E11" s="10">
        <v>0</v>
      </c>
      <c r="F11" s="11">
        <f t="shared" si="1"/>
        <v>0</v>
      </c>
      <c r="G11" s="10">
        <v>0</v>
      </c>
      <c r="H11" s="11">
        <f t="shared" si="2"/>
        <v>0</v>
      </c>
      <c r="I11" s="22">
        <f t="shared" si="3"/>
        <v>0</v>
      </c>
    </row>
    <row r="12" spans="1:9">
      <c r="A12" s="16">
        <f t="shared" si="0"/>
        <v>5</v>
      </c>
      <c r="B12" s="34" t="s">
        <v>6</v>
      </c>
      <c r="C12" s="35" t="s">
        <v>14</v>
      </c>
      <c r="D12" s="36">
        <v>1</v>
      </c>
      <c r="E12" s="10">
        <v>0</v>
      </c>
      <c r="F12" s="11">
        <f t="shared" si="1"/>
        <v>0</v>
      </c>
      <c r="G12" s="10">
        <v>0</v>
      </c>
      <c r="H12" s="11">
        <f t="shared" si="2"/>
        <v>0</v>
      </c>
      <c r="I12" s="22">
        <f t="shared" si="3"/>
        <v>0</v>
      </c>
    </row>
    <row r="13" spans="1:9">
      <c r="A13" s="16">
        <f t="shared" si="0"/>
        <v>6</v>
      </c>
      <c r="B13" s="34" t="s">
        <v>7</v>
      </c>
      <c r="C13" s="35" t="s">
        <v>1</v>
      </c>
      <c r="D13" s="36">
        <v>1</v>
      </c>
      <c r="E13" s="10">
        <v>0</v>
      </c>
      <c r="F13" s="11">
        <f t="shared" si="1"/>
        <v>0</v>
      </c>
      <c r="G13" s="10">
        <v>0</v>
      </c>
      <c r="H13" s="11">
        <f t="shared" si="2"/>
        <v>0</v>
      </c>
      <c r="I13" s="22">
        <f t="shared" si="3"/>
        <v>0</v>
      </c>
    </row>
    <row r="14" spans="1:9" ht="24" customHeight="1">
      <c r="A14" s="16">
        <f t="shared" si="0"/>
        <v>7</v>
      </c>
      <c r="B14" s="34" t="s">
        <v>31</v>
      </c>
      <c r="C14" s="35" t="s">
        <v>1</v>
      </c>
      <c r="D14" s="36">
        <v>1</v>
      </c>
      <c r="E14" s="10">
        <v>0</v>
      </c>
      <c r="F14" s="11">
        <f t="shared" si="1"/>
        <v>0</v>
      </c>
      <c r="G14" s="10">
        <v>0</v>
      </c>
      <c r="H14" s="11">
        <f t="shared" si="2"/>
        <v>0</v>
      </c>
      <c r="I14" s="22">
        <f t="shared" si="3"/>
        <v>0</v>
      </c>
    </row>
    <row r="15" spans="1:9">
      <c r="A15" s="16">
        <f>A14+1</f>
        <v>8</v>
      </c>
      <c r="B15" s="34" t="s">
        <v>15</v>
      </c>
      <c r="C15" s="35" t="s">
        <v>1</v>
      </c>
      <c r="D15" s="36">
        <v>1</v>
      </c>
      <c r="E15" s="10">
        <v>0</v>
      </c>
      <c r="F15" s="11">
        <f t="shared" si="1"/>
        <v>0</v>
      </c>
      <c r="G15" s="10">
        <v>0</v>
      </c>
      <c r="H15" s="11">
        <f t="shared" si="2"/>
        <v>0</v>
      </c>
      <c r="I15" s="22">
        <f t="shared" si="3"/>
        <v>0</v>
      </c>
    </row>
    <row r="16" spans="1:9" ht="31.5" customHeight="1">
      <c r="A16" s="16">
        <f t="shared" si="0"/>
        <v>9</v>
      </c>
      <c r="B16" s="34" t="s">
        <v>30</v>
      </c>
      <c r="C16" s="35" t="s">
        <v>1</v>
      </c>
      <c r="D16" s="36">
        <v>6</v>
      </c>
      <c r="E16" s="10">
        <v>0</v>
      </c>
      <c r="F16" s="11">
        <f t="shared" ref="F16:F17" si="4">D16*E16</f>
        <v>0</v>
      </c>
      <c r="G16" s="10">
        <v>0</v>
      </c>
      <c r="H16" s="11">
        <f t="shared" si="2"/>
        <v>0</v>
      </c>
      <c r="I16" s="22">
        <f t="shared" si="3"/>
        <v>0</v>
      </c>
    </row>
    <row r="17" spans="1:9">
      <c r="A17" s="16">
        <f t="shared" si="0"/>
        <v>10</v>
      </c>
      <c r="B17" s="4" t="s">
        <v>25</v>
      </c>
      <c r="C17" s="35" t="s">
        <v>1</v>
      </c>
      <c r="D17" s="36">
        <v>1</v>
      </c>
      <c r="E17" s="10">
        <v>0</v>
      </c>
      <c r="F17" s="11">
        <f t="shared" si="4"/>
        <v>0</v>
      </c>
      <c r="G17" s="10">
        <v>0</v>
      </c>
      <c r="H17" s="11">
        <f>D17*G17</f>
        <v>0</v>
      </c>
      <c r="I17" s="22">
        <f t="shared" si="3"/>
        <v>0</v>
      </c>
    </row>
    <row r="18" spans="1:9" ht="64.5" customHeight="1">
      <c r="A18" s="16">
        <f>A17+1</f>
        <v>11</v>
      </c>
      <c r="B18" s="5" t="s">
        <v>8</v>
      </c>
      <c r="C18" s="35" t="s">
        <v>1</v>
      </c>
      <c r="D18" s="36">
        <v>1</v>
      </c>
      <c r="E18" s="12">
        <v>0</v>
      </c>
      <c r="F18" s="11">
        <f t="shared" ref="F18:F21" si="5">D18*E18</f>
        <v>0</v>
      </c>
      <c r="G18" s="12">
        <v>0</v>
      </c>
      <c r="H18" s="11">
        <f t="shared" ref="H18:H23" si="6">D18*G18</f>
        <v>0</v>
      </c>
      <c r="I18" s="22">
        <f>E18*D18+G18*D18</f>
        <v>0</v>
      </c>
    </row>
    <row r="19" spans="1:9" ht="27" customHeight="1">
      <c r="A19" s="16">
        <f>A18+1</f>
        <v>12</v>
      </c>
      <c r="B19" s="6" t="s">
        <v>9</v>
      </c>
      <c r="C19" s="35" t="s">
        <v>1</v>
      </c>
      <c r="D19" s="36">
        <v>1</v>
      </c>
      <c r="E19" s="12">
        <v>0</v>
      </c>
      <c r="F19" s="11">
        <f t="shared" si="5"/>
        <v>0</v>
      </c>
      <c r="G19" s="12">
        <v>0</v>
      </c>
      <c r="H19" s="11">
        <f t="shared" si="6"/>
        <v>0</v>
      </c>
      <c r="I19" s="22">
        <f t="shared" ref="I19:I23" si="7">E19*D19+G19*D19</f>
        <v>0</v>
      </c>
    </row>
    <row r="20" spans="1:9">
      <c r="A20" s="16">
        <f t="shared" ref="A20:A22" si="8">A19+1</f>
        <v>13</v>
      </c>
      <c r="B20" s="4" t="s">
        <v>10</v>
      </c>
      <c r="C20" s="35" t="s">
        <v>1</v>
      </c>
      <c r="D20" s="36">
        <v>1</v>
      </c>
      <c r="E20" s="12">
        <v>0</v>
      </c>
      <c r="F20" s="11">
        <f t="shared" si="5"/>
        <v>0</v>
      </c>
      <c r="G20" s="12"/>
      <c r="H20" s="11"/>
      <c r="I20" s="22">
        <f t="shared" si="7"/>
        <v>0</v>
      </c>
    </row>
    <row r="21" spans="1:9">
      <c r="A21" s="16">
        <f t="shared" si="8"/>
        <v>14</v>
      </c>
      <c r="B21" s="4" t="s">
        <v>11</v>
      </c>
      <c r="C21" s="35" t="s">
        <v>1</v>
      </c>
      <c r="D21" s="36">
        <v>1</v>
      </c>
      <c r="E21" s="12">
        <v>0</v>
      </c>
      <c r="F21" s="11">
        <f t="shared" si="5"/>
        <v>0</v>
      </c>
      <c r="G21" s="12">
        <v>0</v>
      </c>
      <c r="H21" s="11">
        <f t="shared" si="6"/>
        <v>0</v>
      </c>
      <c r="I21" s="22">
        <f t="shared" si="7"/>
        <v>0</v>
      </c>
    </row>
    <row r="22" spans="1:9">
      <c r="A22" s="16">
        <f t="shared" si="8"/>
        <v>15</v>
      </c>
      <c r="B22" s="6" t="s">
        <v>12</v>
      </c>
      <c r="C22" s="3" t="s">
        <v>16</v>
      </c>
      <c r="D22" s="7">
        <v>1</v>
      </c>
      <c r="E22" s="12">
        <v>0</v>
      </c>
      <c r="F22" s="11">
        <f t="shared" ref="F22:F23" si="9">D22*E22</f>
        <v>0</v>
      </c>
      <c r="G22" s="12">
        <v>0</v>
      </c>
      <c r="H22" s="11">
        <f t="shared" si="6"/>
        <v>0</v>
      </c>
      <c r="I22" s="22">
        <f t="shared" si="7"/>
        <v>0</v>
      </c>
    </row>
    <row r="23" spans="1:9" ht="13.5" thickBot="1">
      <c r="A23" s="17">
        <f>A22+1</f>
        <v>16</v>
      </c>
      <c r="B23" s="18" t="s">
        <v>13</v>
      </c>
      <c r="C23" s="19" t="s">
        <v>14</v>
      </c>
      <c r="D23" s="20">
        <v>1</v>
      </c>
      <c r="E23" s="13">
        <v>0</v>
      </c>
      <c r="F23" s="14">
        <f t="shared" si="9"/>
        <v>0</v>
      </c>
      <c r="G23" s="13">
        <v>0</v>
      </c>
      <c r="H23" s="14">
        <f t="shared" si="6"/>
        <v>0</v>
      </c>
      <c r="I23" s="23">
        <f t="shared" si="7"/>
        <v>0</v>
      </c>
    </row>
    <row r="24" spans="1:9">
      <c r="A24" s="2"/>
      <c r="B24" s="2"/>
      <c r="C24" s="2"/>
      <c r="D24" s="2"/>
      <c r="E24" s="2"/>
      <c r="F24" s="37">
        <f>SUM(F8:F23)</f>
        <v>0</v>
      </c>
      <c r="G24" s="2"/>
      <c r="H24" s="24">
        <f>SUM(H8:H23)</f>
        <v>0</v>
      </c>
      <c r="I24" s="37">
        <f>SUM(I8:I23)</f>
        <v>0</v>
      </c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5"/>
      <c r="G26" s="26" t="s">
        <v>26</v>
      </c>
      <c r="H26" s="26"/>
      <c r="I26" s="27">
        <f>I24</f>
        <v>0</v>
      </c>
    </row>
    <row r="27" spans="1:9">
      <c r="A27" s="2"/>
      <c r="B27" s="2"/>
      <c r="C27" s="2"/>
      <c r="D27" s="2"/>
      <c r="E27" s="2"/>
      <c r="F27" s="2"/>
      <c r="G27" s="28" t="s">
        <v>27</v>
      </c>
      <c r="H27" s="28"/>
      <c r="I27" s="1">
        <f>I26*0.2</f>
        <v>0</v>
      </c>
    </row>
    <row r="28" spans="1:9">
      <c r="A28" s="2"/>
      <c r="B28" s="2"/>
      <c r="C28" s="2"/>
      <c r="D28" s="2"/>
      <c r="E28" s="2"/>
      <c r="F28" s="2"/>
      <c r="G28" s="28" t="s">
        <v>28</v>
      </c>
      <c r="H28" s="28"/>
      <c r="I28" s="1">
        <f>I26+I27</f>
        <v>0</v>
      </c>
    </row>
  </sheetData>
  <mergeCells count="17">
    <mergeCell ref="C2:F2"/>
    <mergeCell ref="A3:B3"/>
    <mergeCell ref="C4:F4"/>
    <mergeCell ref="A1:I1"/>
    <mergeCell ref="C3:I3"/>
    <mergeCell ref="G4:H4"/>
    <mergeCell ref="A5:A7"/>
    <mergeCell ref="B5:B7"/>
    <mergeCell ref="C5:C7"/>
    <mergeCell ref="D5:D7"/>
    <mergeCell ref="I6:I7"/>
    <mergeCell ref="E6:E7"/>
    <mergeCell ref="F6:F7"/>
    <mergeCell ref="G6:G7"/>
    <mergeCell ref="H6:H7"/>
    <mergeCell ref="E5:F5"/>
    <mergeCell ref="G5:H5"/>
  </mergeCells>
  <pageMargins left="0.78740157480314965" right="0.51181102362204722" top="0.6692913385826772" bottom="0.35433070866141736" header="0.39370078740157483" footer="0.15748031496062992"/>
  <pageSetup paperSize="9" scale="97" fitToWidth="0" orientation="landscape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>thermotech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vojo</dc:creator>
  <cp:lastModifiedBy>admin</cp:lastModifiedBy>
  <cp:lastPrinted>2019-10-07T12:26:57Z</cp:lastPrinted>
  <dcterms:created xsi:type="dcterms:W3CDTF">2003-05-30T10:28:33Z</dcterms:created>
  <dcterms:modified xsi:type="dcterms:W3CDTF">2019-10-07T18:57:03Z</dcterms:modified>
</cp:coreProperties>
</file>