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-105" yWindow="-105" windowWidth="21840" windowHeight="12570"/>
  </bookViews>
  <sheets>
    <sheet name="rozpočet" sheetId="10" r:id="rId1"/>
  </sheets>
  <definedNames>
    <definedName name="_xlnm.Print_Area" localSheetId="0">rozpočet!$A$1:$I$37</definedName>
  </definedNames>
  <calcPr calcId="125725"/>
</workbook>
</file>

<file path=xl/calcChain.xml><?xml version="1.0" encoding="utf-8"?>
<calcChain xmlns="http://schemas.openxmlformats.org/spreadsheetml/2006/main">
  <c r="H33" i="10"/>
  <c r="H34"/>
  <c r="H35" s="1"/>
  <c r="H32"/>
  <c r="I27"/>
  <c r="I28"/>
  <c r="I29"/>
  <c r="H27"/>
  <c r="H28"/>
  <c r="H29"/>
  <c r="F27"/>
  <c r="F28"/>
  <c r="F29"/>
  <c r="I26"/>
  <c r="H26"/>
  <c r="F26"/>
  <c r="I21"/>
  <c r="I22"/>
  <c r="H21"/>
  <c r="H22"/>
  <c r="F22"/>
  <c r="F21"/>
  <c r="H18"/>
  <c r="I19"/>
  <c r="H19"/>
  <c r="F16"/>
  <c r="F17"/>
  <c r="I20"/>
  <c r="H17"/>
  <c r="H20"/>
  <c r="F20"/>
  <c r="H16"/>
  <c r="H7"/>
  <c r="H8"/>
  <c r="H9"/>
  <c r="H10"/>
  <c r="H11"/>
  <c r="H12"/>
  <c r="F7"/>
  <c r="F8"/>
  <c r="F9"/>
  <c r="F10"/>
  <c r="F11"/>
  <c r="F12"/>
  <c r="H6"/>
  <c r="F6"/>
  <c r="I7"/>
  <c r="I8"/>
  <c r="I9"/>
  <c r="I10"/>
  <c r="I11"/>
  <c r="I12"/>
  <c r="F30" l="1"/>
  <c r="I17"/>
  <c r="H30"/>
  <c r="F14"/>
  <c r="I18"/>
  <c r="I6"/>
  <c r="D13" s="1"/>
  <c r="I13" s="1"/>
  <c r="F19"/>
  <c r="F18"/>
  <c r="I16"/>
  <c r="D23" l="1"/>
  <c r="H23" s="1"/>
  <c r="H24" s="1"/>
  <c r="I14"/>
  <c r="H13"/>
  <c r="H14" s="1"/>
  <c r="H36" l="1"/>
  <c r="I23"/>
  <c r="I24" s="1"/>
  <c r="F23"/>
  <c r="F24" s="1"/>
  <c r="F36" s="1"/>
  <c r="I34"/>
  <c r="I33"/>
  <c r="I32"/>
  <c r="E37" l="1"/>
  <c r="I30"/>
  <c r="I35"/>
</calcChain>
</file>

<file path=xl/sharedStrings.xml><?xml version="1.0" encoding="utf-8"?>
<sst xmlns="http://schemas.openxmlformats.org/spreadsheetml/2006/main" count="68" uniqueCount="50">
  <si>
    <t>č.p.</t>
  </si>
  <si>
    <t>bm</t>
  </si>
  <si>
    <t>ks</t>
  </si>
  <si>
    <t xml:space="preserve">popis                                                   </t>
  </si>
  <si>
    <t>mer. jed.</t>
  </si>
  <si>
    <t>VYKUROVACIE TELESÁ</t>
  </si>
  <si>
    <t>POTRUBIE</t>
  </si>
  <si>
    <t>ARMATÚRY</t>
  </si>
  <si>
    <t>množ.      celkom</t>
  </si>
  <si>
    <t>Celková   cena</t>
  </si>
  <si>
    <t>súb</t>
  </si>
  <si>
    <t>VYKUROVACIE TELESÁ CELKOM</t>
  </si>
  <si>
    <t>POTRUBIE CELKOM</t>
  </si>
  <si>
    <t>ARMATÚRY CELKOM</t>
  </si>
  <si>
    <t>MONTÁŽE CELKOM</t>
  </si>
  <si>
    <t xml:space="preserve">Termostatické hlavice HEIMEIER </t>
  </si>
  <si>
    <t>HZS</t>
  </si>
  <si>
    <t>Tlaková a tesnostná skúška v trvaní 6 hod.</t>
  </si>
  <si>
    <t>Dodávka 
jed. cena</t>
  </si>
  <si>
    <t>jed. cena</t>
  </si>
  <si>
    <t>Vypúšťací kohút 1/2"</t>
  </si>
  <si>
    <t>l</t>
  </si>
  <si>
    <t>Kotvenie potrubia, montáž vrátane kotviaceho mat</t>
  </si>
  <si>
    <t>Vypustenie/napustenie sústavy ÚK upravenou vodou</t>
  </si>
  <si>
    <t>Akcia: Hasičská zbrojnica Rusovce</t>
  </si>
  <si>
    <t>Doskové vykurovacie teleso oceľové 900x1000-22VK</t>
  </si>
  <si>
    <t>Odvzdušňovací radiátorový ventil automatický 1/2"</t>
  </si>
  <si>
    <t>Demontáž vykurovacích telies oceľových článkových s likvidáciou odpadu</t>
  </si>
  <si>
    <t>Doskové vykurovacie teleso oceľové 600x600-21VK, montáž s pripojením, vrátane konzol a pomocného spojovacieho materiĺu</t>
  </si>
  <si>
    <t>Doskové vykurovacie teleso oceľové 600x1000-21VK, montáž s pripojením, vrátane konzol a pomocného spojovacieho materiĺu</t>
  </si>
  <si>
    <t>Doskové vykurovacie teleso oceľové 600x1200-21VK, montáž s pripojením, vrátane konzol a pomocného spojovacieho materiĺu</t>
  </si>
  <si>
    <t>Doskové vykurovacie teleso oceľové 600x1400-21VK, montáž s pripojením, vrátane konzol a pomocného spojovacieho materiĺu</t>
  </si>
  <si>
    <t>Presun hmôt</t>
  </si>
  <si>
    <t>%</t>
  </si>
  <si>
    <t>Dodávka celkom</t>
  </si>
  <si>
    <t>Montáž jed. cena</t>
  </si>
  <si>
    <t>Montáž celkom</t>
  </si>
  <si>
    <t>Potrubie  Cu ø18x1,0mm v tyčiach, vrátane fittinkov, spájané mäkkou pájkou</t>
  </si>
  <si>
    <t>Potrubie  Cu ø22x1,0mm v tyčiach, vrátane fittinkov, spájané mäkkou pájkou</t>
  </si>
  <si>
    <t>Potrubie  Cu ø28x1,0mm v tyčiach, vrátane fittinkov, spájané mäkkou pájkou</t>
  </si>
  <si>
    <t>Potrubie  Cu ø35x1,0mm v tyčiach, vrátane fittinkov, spájané mäkkou pájkou</t>
  </si>
  <si>
    <r>
      <t xml:space="preserve">Demontáž potrubia Cu do </t>
    </r>
    <r>
      <rPr>
        <sz val="10"/>
        <rFont val="Calibri"/>
        <family val="2"/>
        <charset val="238"/>
      </rPr>
      <t>ø35mm</t>
    </r>
  </si>
  <si>
    <t>Demontáž potrubia oceľového do DN25, vrátane likvidácie odpadu</t>
  </si>
  <si>
    <t>Radiátorový "H" ventil 1/2" rohový na pripojenie VK radiátorov</t>
  </si>
  <si>
    <t>Automatický odvzdušňovací ventil 1/2"</t>
  </si>
  <si>
    <t>MONTÁŽE OSTATNÉ</t>
  </si>
  <si>
    <r>
      <t xml:space="preserve">Búracie práce - vŕtanie ŽB prievlaku hr. 45cm 2x </t>
    </r>
    <r>
      <rPr>
        <sz val="10"/>
        <rFont val="Calibri"/>
        <family val="2"/>
        <charset val="238"/>
      </rPr>
      <t>ø</t>
    </r>
    <r>
      <rPr>
        <sz val="9"/>
        <rFont val="Arial"/>
        <family val="2"/>
        <charset val="238"/>
      </rPr>
      <t>40mm</t>
    </r>
  </si>
  <si>
    <t>CELKOM DODÁVKA + MONTÁŽ</t>
  </si>
  <si>
    <t>SPOLU</t>
  </si>
  <si>
    <t>Položkový rozpočet ÚK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</si>
</sst>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.00\ &quot;Kč&quot;_-;\-* #,##0.00\ &quot;Kč&quot;_-;_-* &quot;-&quot;??\ &quot;Kč&quot;_-;_-@_-"/>
    <numFmt numFmtId="166" formatCode="_-* #,##0.00\ [$€-1]_-;\-* #,##0.00\ [$€-1]_-;_-* &quot;-&quot;??\ [$€-1]_-;_-@_-"/>
  </numFmts>
  <fonts count="10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14"/>
      <name val="Arial"/>
      <family val="2"/>
      <charset val="238"/>
    </font>
    <font>
      <i/>
      <sz val="14"/>
      <name val="Arial"/>
      <family val="2"/>
      <charset val="238"/>
    </font>
    <font>
      <sz val="10"/>
      <name val="Arial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8">
    <xf numFmtId="0" fontId="0" fillId="0" borderId="0" xfId="0"/>
    <xf numFmtId="0" fontId="3" fillId="0" borderId="1" xfId="0" applyFont="1" applyBorder="1" applyAlignment="1"/>
    <xf numFmtId="0" fontId="2" fillId="0" borderId="1" xfId="0" applyFont="1" applyBorder="1" applyAlignment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6" fillId="0" borderId="0" xfId="0" applyFont="1"/>
    <xf numFmtId="0" fontId="7" fillId="0" borderId="0" xfId="0" applyFont="1"/>
    <xf numFmtId="0" fontId="2" fillId="0" borderId="8" xfId="0" applyFont="1" applyBorder="1" applyAlignment="1"/>
    <xf numFmtId="166" fontId="0" fillId="0" borderId="0" xfId="0" applyNumberFormat="1"/>
    <xf numFmtId="166" fontId="3" fillId="0" borderId="0" xfId="0" applyNumberFormat="1" applyFont="1"/>
    <xf numFmtId="0" fontId="3" fillId="0" borderId="9" xfId="0" applyFont="1" applyFill="1" applyBorder="1"/>
    <xf numFmtId="0" fontId="0" fillId="0" borderId="9" xfId="0" applyBorder="1"/>
    <xf numFmtId="166" fontId="2" fillId="0" borderId="9" xfId="1" applyNumberFormat="1" applyFont="1" applyBorder="1" applyAlignment="1">
      <alignment horizontal="right"/>
    </xf>
    <xf numFmtId="0" fontId="5" fillId="0" borderId="0" xfId="0" applyFont="1" applyFill="1" applyAlignment="1">
      <alignment wrapText="1"/>
    </xf>
    <xf numFmtId="0" fontId="4" fillId="0" borderId="10" xfId="0" applyFont="1" applyFill="1" applyBorder="1" applyAlignment="1">
      <alignment horizontal="left"/>
    </xf>
    <xf numFmtId="0" fontId="5" fillId="0" borderId="10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left" wrapText="1"/>
    </xf>
    <xf numFmtId="0" fontId="5" fillId="0" borderId="10" xfId="0" applyFont="1" applyFill="1" applyBorder="1"/>
    <xf numFmtId="0" fontId="5" fillId="0" borderId="0" xfId="0" applyFont="1" applyBorder="1" applyAlignment="1">
      <alignment horizontal="center"/>
    </xf>
    <xf numFmtId="0" fontId="1" fillId="0" borderId="0" xfId="0" applyFont="1"/>
    <xf numFmtId="164" fontId="5" fillId="0" borderId="0" xfId="2" applyFont="1" applyFill="1" applyAlignment="1">
      <alignment horizontal="center"/>
    </xf>
    <xf numFmtId="166" fontId="5" fillId="0" borderId="0" xfId="1" applyNumberFormat="1" applyFont="1" applyFill="1" applyAlignment="1">
      <alignment horizontal="right"/>
    </xf>
    <xf numFmtId="166" fontId="5" fillId="0" borderId="0" xfId="1" applyNumberFormat="1" applyFont="1" applyAlignment="1">
      <alignment horizontal="right"/>
    </xf>
    <xf numFmtId="0" fontId="5" fillId="0" borderId="0" xfId="0" applyFont="1"/>
    <xf numFmtId="10" fontId="5" fillId="0" borderId="0" xfId="3" applyNumberFormat="1" applyFont="1" applyFill="1" applyAlignment="1">
      <alignment horizontal="right"/>
    </xf>
    <xf numFmtId="166" fontId="5" fillId="0" borderId="10" xfId="1" applyNumberFormat="1" applyFont="1" applyBorder="1" applyAlignment="1">
      <alignment horizontal="right"/>
    </xf>
    <xf numFmtId="0" fontId="5" fillId="0" borderId="1" xfId="0" applyFont="1" applyBorder="1"/>
    <xf numFmtId="166" fontId="5" fillId="0" borderId="0" xfId="1" applyNumberFormat="1" applyFont="1" applyBorder="1" applyAlignment="1">
      <alignment horizontal="right"/>
    </xf>
    <xf numFmtId="10" fontId="5" fillId="0" borderId="0" xfId="3" applyNumberFormat="1" applyFont="1" applyBorder="1" applyAlignment="1">
      <alignment horizontal="right"/>
    </xf>
    <xf numFmtId="0" fontId="5" fillId="0" borderId="0" xfId="0" applyFont="1" applyBorder="1"/>
    <xf numFmtId="166" fontId="5" fillId="0" borderId="0" xfId="1" applyNumberFormat="1" applyFont="1" applyFill="1" applyBorder="1" applyAlignment="1">
      <alignment horizontal="right"/>
    </xf>
    <xf numFmtId="166" fontId="4" fillId="0" borderId="9" xfId="0" applyNumberFormat="1" applyFont="1" applyBorder="1" applyAlignment="1"/>
    <xf numFmtId="0" fontId="4" fillId="0" borderId="9" xfId="0" applyFont="1" applyBorder="1" applyAlignment="1"/>
    <xf numFmtId="166" fontId="4" fillId="0" borderId="9" xfId="0" applyNumberFormat="1" applyFont="1" applyBorder="1" applyAlignment="1"/>
    <xf numFmtId="0" fontId="4" fillId="0" borderId="9" xfId="0" applyFont="1" applyBorder="1" applyAlignment="1"/>
    <xf numFmtId="0" fontId="2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4">
    <cellStyle name="čárky" xfId="2" builtinId="3"/>
    <cellStyle name="měny" xfId="1" builtinId="4"/>
    <cellStyle name="normální" xfId="0" builtinId="0"/>
    <cellStyle name="pro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zoomScale="130" zoomScaleNormal="130" workbookViewId="0">
      <selection activeCell="B8" sqref="B8"/>
    </sheetView>
  </sheetViews>
  <sheetFormatPr defaultRowHeight="12.75"/>
  <cols>
    <col min="1" max="1" width="5.5703125" customWidth="1"/>
    <col min="2" max="2" width="63" customWidth="1"/>
    <col min="3" max="3" width="4.85546875" customWidth="1"/>
    <col min="4" max="4" width="7.28515625" customWidth="1"/>
    <col min="5" max="5" width="9.42578125" customWidth="1"/>
    <col min="6" max="6" width="10.140625" customWidth="1"/>
    <col min="7" max="7" width="8.7109375" customWidth="1"/>
    <col min="8" max="8" width="13" customWidth="1"/>
    <col min="9" max="9" width="13.5703125" customWidth="1"/>
    <col min="10" max="10" width="10.85546875" bestFit="1" customWidth="1"/>
    <col min="11" max="11" width="12.140625" bestFit="1" customWidth="1"/>
  </cols>
  <sheetData>
    <row r="1" spans="1:11" ht="18.75">
      <c r="A1" s="8" t="s">
        <v>49</v>
      </c>
      <c r="B1" s="9"/>
      <c r="C1" s="9"/>
      <c r="D1" s="9"/>
    </row>
    <row r="2" spans="1:11" ht="19.5" thickBot="1">
      <c r="A2" s="41" t="s">
        <v>24</v>
      </c>
      <c r="B2" s="41"/>
      <c r="C2" s="41"/>
      <c r="D2" s="41"/>
    </row>
    <row r="3" spans="1:11">
      <c r="A3" s="42" t="s">
        <v>0</v>
      </c>
      <c r="B3" s="44" t="s">
        <v>3</v>
      </c>
      <c r="C3" s="39" t="s">
        <v>4</v>
      </c>
      <c r="D3" s="39" t="s">
        <v>8</v>
      </c>
      <c r="E3" s="47" t="s">
        <v>18</v>
      </c>
      <c r="F3" s="47" t="s">
        <v>34</v>
      </c>
      <c r="G3" s="47" t="s">
        <v>35</v>
      </c>
      <c r="H3" s="47" t="s">
        <v>36</v>
      </c>
      <c r="I3" s="39" t="s">
        <v>9</v>
      </c>
    </row>
    <row r="4" spans="1:11" ht="13.5" thickBot="1">
      <c r="A4" s="43"/>
      <c r="B4" s="45"/>
      <c r="C4" s="46"/>
      <c r="D4" s="46"/>
      <c r="E4" s="40"/>
      <c r="F4" s="40"/>
      <c r="G4" s="40" t="s">
        <v>19</v>
      </c>
      <c r="H4" s="40"/>
      <c r="I4" s="40"/>
    </row>
    <row r="5" spans="1:11">
      <c r="A5" s="1" t="s">
        <v>5</v>
      </c>
      <c r="B5" s="2"/>
      <c r="C5" s="2"/>
      <c r="D5" s="2"/>
      <c r="E5" s="10"/>
      <c r="F5" s="10"/>
      <c r="G5" s="10"/>
      <c r="H5" s="10"/>
      <c r="I5" s="10"/>
    </row>
    <row r="6" spans="1:11" ht="24">
      <c r="A6" s="4">
        <v>1</v>
      </c>
      <c r="B6" s="16" t="s">
        <v>28</v>
      </c>
      <c r="C6" s="4" t="s">
        <v>2</v>
      </c>
      <c r="D6" s="4">
        <v>6</v>
      </c>
      <c r="E6" s="25">
        <v>0</v>
      </c>
      <c r="F6" s="25">
        <f>D6*E6</f>
        <v>0</v>
      </c>
      <c r="G6" s="25">
        <v>0</v>
      </c>
      <c r="H6" s="25">
        <f>D6*G6</f>
        <v>0</v>
      </c>
      <c r="I6" s="26">
        <f>F6+H6</f>
        <v>0</v>
      </c>
    </row>
    <row r="7" spans="1:11" ht="24">
      <c r="A7" s="4">
        <v>2</v>
      </c>
      <c r="B7" s="16" t="s">
        <v>29</v>
      </c>
      <c r="C7" s="4" t="s">
        <v>2</v>
      </c>
      <c r="D7" s="4">
        <v>1</v>
      </c>
      <c r="E7" s="25">
        <v>0</v>
      </c>
      <c r="F7" s="25">
        <f t="shared" ref="F7:F12" si="0">D7*E7</f>
        <v>0</v>
      </c>
      <c r="G7" s="25">
        <v>0</v>
      </c>
      <c r="H7" s="25">
        <f t="shared" ref="H7:H12" si="1">D7*G7</f>
        <v>0</v>
      </c>
      <c r="I7" s="26">
        <f t="shared" ref="I7:I13" si="2">E7*D7+G7*D7</f>
        <v>0</v>
      </c>
    </row>
    <row r="8" spans="1:11" ht="24">
      <c r="A8" s="4">
        <v>3</v>
      </c>
      <c r="B8" s="16" t="s">
        <v>30</v>
      </c>
      <c r="C8" s="4" t="s">
        <v>2</v>
      </c>
      <c r="D8" s="4">
        <v>3</v>
      </c>
      <c r="E8" s="25">
        <v>0</v>
      </c>
      <c r="F8" s="25">
        <f t="shared" si="0"/>
        <v>0</v>
      </c>
      <c r="G8" s="25">
        <v>0</v>
      </c>
      <c r="H8" s="25">
        <f t="shared" si="1"/>
        <v>0</v>
      </c>
      <c r="I8" s="26">
        <f t="shared" si="2"/>
        <v>0</v>
      </c>
    </row>
    <row r="9" spans="1:11" ht="24">
      <c r="A9" s="4">
        <v>4</v>
      </c>
      <c r="B9" s="16" t="s">
        <v>31</v>
      </c>
      <c r="C9" s="4" t="s">
        <v>2</v>
      </c>
      <c r="D9" s="4">
        <v>6</v>
      </c>
      <c r="E9" s="25">
        <v>0</v>
      </c>
      <c r="F9" s="25">
        <f t="shared" si="0"/>
        <v>0</v>
      </c>
      <c r="G9" s="25">
        <v>0</v>
      </c>
      <c r="H9" s="25">
        <f t="shared" si="1"/>
        <v>0</v>
      </c>
      <c r="I9" s="26">
        <f t="shared" si="2"/>
        <v>0</v>
      </c>
    </row>
    <row r="10" spans="1:11">
      <c r="A10" s="4">
        <v>5</v>
      </c>
      <c r="B10" s="16" t="s">
        <v>25</v>
      </c>
      <c r="C10" s="4" t="s">
        <v>2</v>
      </c>
      <c r="D10" s="4">
        <v>1</v>
      </c>
      <c r="E10" s="25">
        <v>0</v>
      </c>
      <c r="F10" s="25">
        <f t="shared" si="0"/>
        <v>0</v>
      </c>
      <c r="G10" s="25">
        <v>0</v>
      </c>
      <c r="H10" s="25">
        <f t="shared" si="1"/>
        <v>0</v>
      </c>
      <c r="I10" s="26">
        <f t="shared" si="2"/>
        <v>0</v>
      </c>
    </row>
    <row r="11" spans="1:11">
      <c r="A11" s="4">
        <v>6</v>
      </c>
      <c r="B11" s="3" t="s">
        <v>26</v>
      </c>
      <c r="C11" s="4" t="s">
        <v>2</v>
      </c>
      <c r="D11" s="4">
        <v>16</v>
      </c>
      <c r="E11" s="25">
        <v>0</v>
      </c>
      <c r="F11" s="25">
        <f t="shared" si="0"/>
        <v>0</v>
      </c>
      <c r="G11" s="25">
        <v>0</v>
      </c>
      <c r="H11" s="25">
        <f t="shared" si="1"/>
        <v>0</v>
      </c>
      <c r="I11" s="26">
        <f t="shared" si="2"/>
        <v>0</v>
      </c>
    </row>
    <row r="12" spans="1:11">
      <c r="A12" s="4">
        <v>7</v>
      </c>
      <c r="B12" s="3" t="s">
        <v>27</v>
      </c>
      <c r="C12" s="4" t="s">
        <v>2</v>
      </c>
      <c r="D12" s="4">
        <v>14</v>
      </c>
      <c r="E12" s="25"/>
      <c r="F12" s="25">
        <f t="shared" si="0"/>
        <v>0</v>
      </c>
      <c r="G12" s="25">
        <v>0</v>
      </c>
      <c r="H12" s="25">
        <f t="shared" si="1"/>
        <v>0</v>
      </c>
      <c r="I12" s="26">
        <f t="shared" si="2"/>
        <v>0</v>
      </c>
      <c r="K12" s="23"/>
    </row>
    <row r="13" spans="1:11">
      <c r="A13" s="4">
        <v>8</v>
      </c>
      <c r="B13" s="3" t="s">
        <v>32</v>
      </c>
      <c r="C13" s="4" t="s">
        <v>33</v>
      </c>
      <c r="D13" s="24">
        <f>SUM(I6:I12)/10</f>
        <v>0</v>
      </c>
      <c r="E13" s="27"/>
      <c r="F13" s="27"/>
      <c r="G13" s="28">
        <v>2.3E-2</v>
      </c>
      <c r="H13" s="25">
        <f>D13*G13</f>
        <v>0</v>
      </c>
      <c r="I13" s="26">
        <f t="shared" si="2"/>
        <v>0</v>
      </c>
    </row>
    <row r="14" spans="1:11" ht="13.5" thickBot="1">
      <c r="A14" s="17" t="s">
        <v>11</v>
      </c>
      <c r="B14" s="18"/>
      <c r="C14" s="19"/>
      <c r="D14" s="19"/>
      <c r="E14" s="29"/>
      <c r="F14" s="29">
        <f>SUM(F6:F13)</f>
        <v>0</v>
      </c>
      <c r="G14" s="29"/>
      <c r="H14" s="29">
        <f>SUM(H6:H13)</f>
        <v>0</v>
      </c>
      <c r="I14" s="29">
        <f>SUM(I6:I13)</f>
        <v>0</v>
      </c>
      <c r="J14" s="11"/>
    </row>
    <row r="15" spans="1:11" ht="13.5" thickTop="1">
      <c r="A15" s="7" t="s">
        <v>6</v>
      </c>
      <c r="B15" s="2"/>
      <c r="C15" s="2"/>
      <c r="D15" s="2"/>
      <c r="E15" s="30"/>
      <c r="F15" s="30"/>
      <c r="G15" s="30"/>
      <c r="H15" s="30"/>
      <c r="I15" s="30"/>
    </row>
    <row r="16" spans="1:11">
      <c r="A16" s="4">
        <v>9</v>
      </c>
      <c r="B16" s="3" t="s">
        <v>37</v>
      </c>
      <c r="C16" s="4" t="s">
        <v>1</v>
      </c>
      <c r="D16" s="4">
        <v>48</v>
      </c>
      <c r="E16" s="31">
        <v>0</v>
      </c>
      <c r="F16" s="25">
        <f t="shared" ref="F16:F23" si="3">D16*E16</f>
        <v>0</v>
      </c>
      <c r="G16" s="31">
        <v>0</v>
      </c>
      <c r="H16" s="25">
        <f t="shared" ref="H16:H23" si="4">D16*G16</f>
        <v>0</v>
      </c>
      <c r="I16" s="26">
        <f>E16*D16+G16*D16</f>
        <v>0</v>
      </c>
    </row>
    <row r="17" spans="1:9">
      <c r="A17" s="4">
        <v>10</v>
      </c>
      <c r="B17" s="3" t="s">
        <v>38</v>
      </c>
      <c r="C17" s="4" t="s">
        <v>1</v>
      </c>
      <c r="D17" s="4">
        <v>45</v>
      </c>
      <c r="E17" s="31">
        <v>0</v>
      </c>
      <c r="F17" s="25">
        <f t="shared" si="3"/>
        <v>0</v>
      </c>
      <c r="G17" s="31">
        <v>0</v>
      </c>
      <c r="H17" s="25">
        <f t="shared" si="4"/>
        <v>0</v>
      </c>
      <c r="I17" s="26">
        <f t="shared" ref="I17:I23" si="5">E17*D17+G17*D17</f>
        <v>0</v>
      </c>
    </row>
    <row r="18" spans="1:9">
      <c r="A18" s="4">
        <v>11</v>
      </c>
      <c r="B18" s="3" t="s">
        <v>39</v>
      </c>
      <c r="C18" s="4" t="s">
        <v>1</v>
      </c>
      <c r="D18" s="4">
        <v>28</v>
      </c>
      <c r="E18" s="31">
        <v>0</v>
      </c>
      <c r="F18" s="25">
        <f t="shared" si="3"/>
        <v>0</v>
      </c>
      <c r="G18" s="31">
        <v>0</v>
      </c>
      <c r="H18" s="25">
        <f t="shared" si="4"/>
        <v>0</v>
      </c>
      <c r="I18" s="26">
        <f t="shared" si="5"/>
        <v>0</v>
      </c>
    </row>
    <row r="19" spans="1:9">
      <c r="A19" s="4">
        <v>12</v>
      </c>
      <c r="B19" s="3" t="s">
        <v>40</v>
      </c>
      <c r="C19" s="4" t="s">
        <v>1</v>
      </c>
      <c r="D19" s="4">
        <v>35</v>
      </c>
      <c r="E19" s="31">
        <v>0</v>
      </c>
      <c r="F19" s="25">
        <f t="shared" ref="F19" si="6">D19*E19</f>
        <v>0</v>
      </c>
      <c r="G19" s="31">
        <v>0</v>
      </c>
      <c r="H19" s="25">
        <f t="shared" ref="H19" si="7">D19*G19</f>
        <v>0</v>
      </c>
      <c r="I19" s="26">
        <f t="shared" ref="I19" si="8">E19*D19+G19*D19</f>
        <v>0</v>
      </c>
    </row>
    <row r="20" spans="1:9">
      <c r="A20" s="4">
        <v>13</v>
      </c>
      <c r="B20" s="3" t="s">
        <v>22</v>
      </c>
      <c r="C20" s="4" t="s">
        <v>10</v>
      </c>
      <c r="D20" s="4">
        <v>1</v>
      </c>
      <c r="E20" s="31"/>
      <c r="F20" s="25">
        <f t="shared" si="3"/>
        <v>0</v>
      </c>
      <c r="G20" s="31">
        <v>0</v>
      </c>
      <c r="H20" s="25">
        <f t="shared" si="4"/>
        <v>0</v>
      </c>
      <c r="I20" s="26">
        <f t="shared" si="5"/>
        <v>0</v>
      </c>
    </row>
    <row r="21" spans="1:9">
      <c r="A21" s="4">
        <v>14</v>
      </c>
      <c r="B21" s="3" t="s">
        <v>42</v>
      </c>
      <c r="C21" s="4" t="s">
        <v>1</v>
      </c>
      <c r="D21" s="4">
        <v>22</v>
      </c>
      <c r="E21" s="31"/>
      <c r="F21" s="25">
        <f t="shared" si="3"/>
        <v>0</v>
      </c>
      <c r="G21" s="31">
        <v>0</v>
      </c>
      <c r="H21" s="25">
        <f t="shared" si="4"/>
        <v>0</v>
      </c>
      <c r="I21" s="26">
        <f t="shared" si="5"/>
        <v>0</v>
      </c>
    </row>
    <row r="22" spans="1:9">
      <c r="A22" s="4">
        <v>15</v>
      </c>
      <c r="B22" s="3" t="s">
        <v>41</v>
      </c>
      <c r="C22" s="4" t="s">
        <v>1</v>
      </c>
      <c r="D22" s="4">
        <v>75</v>
      </c>
      <c r="E22" s="31"/>
      <c r="F22" s="25">
        <f t="shared" si="3"/>
        <v>0</v>
      </c>
      <c r="G22" s="31">
        <v>0</v>
      </c>
      <c r="H22" s="25">
        <f t="shared" si="4"/>
        <v>0</v>
      </c>
      <c r="I22" s="26">
        <f t="shared" si="5"/>
        <v>0</v>
      </c>
    </row>
    <row r="23" spans="1:9">
      <c r="A23" s="4">
        <v>16</v>
      </c>
      <c r="B23" s="3" t="s">
        <v>32</v>
      </c>
      <c r="C23" s="4" t="s">
        <v>33</v>
      </c>
      <c r="D23" s="24">
        <f>SUM(I16:I22)/10</f>
        <v>0</v>
      </c>
      <c r="E23" s="31"/>
      <c r="F23" s="25">
        <f t="shared" si="3"/>
        <v>0</v>
      </c>
      <c r="G23" s="32">
        <v>2.3E-2</v>
      </c>
      <c r="H23" s="25">
        <f t="shared" si="4"/>
        <v>0</v>
      </c>
      <c r="I23" s="26">
        <f t="shared" si="5"/>
        <v>0</v>
      </c>
    </row>
    <row r="24" spans="1:9" ht="13.5" thickBot="1">
      <c r="A24" s="17" t="s">
        <v>12</v>
      </c>
      <c r="B24" s="20"/>
      <c r="C24" s="19"/>
      <c r="D24" s="19"/>
      <c r="E24" s="29"/>
      <c r="F24" s="29">
        <f>SUM(F16:F23)</f>
        <v>0</v>
      </c>
      <c r="G24" s="29"/>
      <c r="H24" s="29">
        <f>SUM(H16:H23)</f>
        <v>0</v>
      </c>
      <c r="I24" s="29">
        <f>SUM(I16:I23)</f>
        <v>0</v>
      </c>
    </row>
    <row r="25" spans="1:9" ht="13.5" thickTop="1">
      <c r="A25" s="7" t="s">
        <v>7</v>
      </c>
      <c r="B25" s="2"/>
      <c r="C25" s="2"/>
      <c r="D25" s="2"/>
      <c r="E25" s="30"/>
      <c r="F25" s="30"/>
      <c r="G25" s="30"/>
      <c r="H25" s="30"/>
      <c r="I25" s="30"/>
    </row>
    <row r="26" spans="1:9">
      <c r="A26" s="4">
        <v>17</v>
      </c>
      <c r="B26" s="3" t="s">
        <v>43</v>
      </c>
      <c r="C26" s="4" t="s">
        <v>2</v>
      </c>
      <c r="D26" s="4">
        <v>17</v>
      </c>
      <c r="E26" s="26">
        <v>0</v>
      </c>
      <c r="F26" s="25">
        <f t="shared" ref="F26:F29" si="9">D26*E26</f>
        <v>0</v>
      </c>
      <c r="G26" s="26">
        <v>0</v>
      </c>
      <c r="H26" s="25">
        <f t="shared" ref="H26:H29" si="10">D26*G26</f>
        <v>0</v>
      </c>
      <c r="I26" s="26">
        <f t="shared" ref="I26:I29" si="11">E26*D26+G26*D26</f>
        <v>0</v>
      </c>
    </row>
    <row r="27" spans="1:9">
      <c r="A27" s="4">
        <v>18</v>
      </c>
      <c r="B27" s="16" t="s">
        <v>15</v>
      </c>
      <c r="C27" s="4" t="s">
        <v>2</v>
      </c>
      <c r="D27" s="4">
        <v>17</v>
      </c>
      <c r="E27" s="26">
        <v>0</v>
      </c>
      <c r="F27" s="25">
        <f t="shared" si="9"/>
        <v>0</v>
      </c>
      <c r="G27" s="26">
        <v>0</v>
      </c>
      <c r="H27" s="25">
        <f t="shared" si="10"/>
        <v>0</v>
      </c>
      <c r="I27" s="26">
        <f t="shared" si="11"/>
        <v>0</v>
      </c>
    </row>
    <row r="28" spans="1:9">
      <c r="A28" s="4">
        <v>19</v>
      </c>
      <c r="B28" s="5" t="s">
        <v>20</v>
      </c>
      <c r="C28" s="6" t="s">
        <v>2</v>
      </c>
      <c r="D28" s="6">
        <v>8</v>
      </c>
      <c r="E28" s="31">
        <v>0</v>
      </c>
      <c r="F28" s="25">
        <f t="shared" si="9"/>
        <v>0</v>
      </c>
      <c r="G28" s="31">
        <v>0</v>
      </c>
      <c r="H28" s="25">
        <f t="shared" si="10"/>
        <v>0</v>
      </c>
      <c r="I28" s="26">
        <f t="shared" si="11"/>
        <v>0</v>
      </c>
    </row>
    <row r="29" spans="1:9">
      <c r="A29" s="4">
        <v>20</v>
      </c>
      <c r="B29" s="5" t="s">
        <v>44</v>
      </c>
      <c r="C29" s="6" t="s">
        <v>2</v>
      </c>
      <c r="D29" s="6">
        <v>2</v>
      </c>
      <c r="E29" s="31">
        <v>0</v>
      </c>
      <c r="F29" s="25">
        <f t="shared" si="9"/>
        <v>0</v>
      </c>
      <c r="G29" s="31">
        <v>0</v>
      </c>
      <c r="H29" s="25">
        <f t="shared" si="10"/>
        <v>0</v>
      </c>
      <c r="I29" s="26">
        <f t="shared" si="11"/>
        <v>0</v>
      </c>
    </row>
    <row r="30" spans="1:9" ht="13.5" thickBot="1">
      <c r="A30" s="17" t="s">
        <v>13</v>
      </c>
      <c r="B30" s="21"/>
      <c r="C30" s="19"/>
      <c r="D30" s="19"/>
      <c r="E30" s="29"/>
      <c r="F30" s="29">
        <f>SUM(F26:F29)</f>
        <v>0</v>
      </c>
      <c r="G30" s="29"/>
      <c r="H30" s="29">
        <f>SUM(H26:H29)</f>
        <v>0</v>
      </c>
      <c r="I30" s="29">
        <f>SUM(I26:I29)</f>
        <v>0</v>
      </c>
    </row>
    <row r="31" spans="1:9" ht="13.5" thickTop="1">
      <c r="A31" s="7" t="s">
        <v>45</v>
      </c>
      <c r="B31" s="2"/>
      <c r="C31" s="2"/>
      <c r="D31" s="2"/>
      <c r="E31" s="30"/>
      <c r="F31" s="30"/>
      <c r="G31" s="30"/>
      <c r="H31" s="30"/>
      <c r="I31" s="30"/>
    </row>
    <row r="32" spans="1:9">
      <c r="A32" s="4">
        <v>21</v>
      </c>
      <c r="B32" s="5" t="s">
        <v>23</v>
      </c>
      <c r="C32" s="22" t="s">
        <v>21</v>
      </c>
      <c r="D32" s="22">
        <v>200</v>
      </c>
      <c r="E32" s="27"/>
      <c r="F32" s="27"/>
      <c r="G32" s="26">
        <v>0</v>
      </c>
      <c r="H32" s="25">
        <f t="shared" ref="H32:H34" si="12">D32*G32</f>
        <v>0</v>
      </c>
      <c r="I32" s="25">
        <f>D32*G32</f>
        <v>0</v>
      </c>
    </row>
    <row r="33" spans="1:10">
      <c r="A33" s="6">
        <v>22</v>
      </c>
      <c r="B33" s="5" t="s">
        <v>46</v>
      </c>
      <c r="C33" s="22" t="s">
        <v>10</v>
      </c>
      <c r="D33" s="22">
        <v>1</v>
      </c>
      <c r="E33" s="33"/>
      <c r="F33" s="33"/>
      <c r="G33" s="31">
        <v>0</v>
      </c>
      <c r="H33" s="25">
        <f t="shared" si="12"/>
        <v>0</v>
      </c>
      <c r="I33" s="34">
        <f>D33*G33</f>
        <v>0</v>
      </c>
    </row>
    <row r="34" spans="1:10">
      <c r="A34" s="6">
        <v>23</v>
      </c>
      <c r="B34" s="5" t="s">
        <v>17</v>
      </c>
      <c r="C34" s="6" t="s">
        <v>16</v>
      </c>
      <c r="D34" s="6">
        <v>6</v>
      </c>
      <c r="E34" s="33"/>
      <c r="F34" s="33"/>
      <c r="G34" s="31">
        <v>0</v>
      </c>
      <c r="H34" s="25">
        <f t="shared" si="12"/>
        <v>0</v>
      </c>
      <c r="I34" s="31">
        <f>D34*G34</f>
        <v>0</v>
      </c>
      <c r="J34" s="11"/>
    </row>
    <row r="35" spans="1:10" ht="13.5" thickBot="1">
      <c r="A35" s="17" t="s">
        <v>14</v>
      </c>
      <c r="B35" s="21"/>
      <c r="C35" s="19"/>
      <c r="D35" s="19"/>
      <c r="E35" s="29"/>
      <c r="F35" s="29"/>
      <c r="G35" s="29"/>
      <c r="H35" s="29">
        <f>SUM(H32:H34)</f>
        <v>0</v>
      </c>
      <c r="I35" s="29">
        <f>SUM(I32:I34)</f>
        <v>0</v>
      </c>
      <c r="J35" s="11"/>
    </row>
    <row r="36" spans="1:10" ht="14.25" thickTop="1" thickBot="1">
      <c r="A36" s="13" t="s">
        <v>48</v>
      </c>
      <c r="B36" s="14"/>
      <c r="C36" s="14"/>
      <c r="D36" s="15"/>
      <c r="E36" s="35"/>
      <c r="F36" s="35">
        <f>F35+F30+F24+F14</f>
        <v>0</v>
      </c>
      <c r="G36" s="35"/>
      <c r="H36" s="35">
        <f>H35+H30+H24+H14</f>
        <v>0</v>
      </c>
      <c r="I36" s="36"/>
      <c r="J36" s="12"/>
    </row>
    <row r="37" spans="1:10" ht="13.5" thickBot="1">
      <c r="A37" s="13" t="s">
        <v>47</v>
      </c>
      <c r="B37" s="14"/>
      <c r="C37" s="14"/>
      <c r="D37" s="15"/>
      <c r="E37" s="37">
        <f>F36+H36</f>
        <v>0</v>
      </c>
      <c r="F37" s="37"/>
      <c r="G37" s="37"/>
      <c r="H37" s="37"/>
      <c r="I37" s="38"/>
    </row>
  </sheetData>
  <mergeCells count="11">
    <mergeCell ref="E37:I37"/>
    <mergeCell ref="I3:I4"/>
    <mergeCell ref="A2:D2"/>
    <mergeCell ref="A3:A4"/>
    <mergeCell ref="B3:B4"/>
    <mergeCell ref="C3:C4"/>
    <mergeCell ref="D3:D4"/>
    <mergeCell ref="E3:E4"/>
    <mergeCell ref="F3:F4"/>
    <mergeCell ref="G3:G4"/>
    <mergeCell ref="H3:H4"/>
  </mergeCells>
  <pageMargins left="0.78740157480314965" right="0.53" top="0.59055118110236227" bottom="0.36" header="0.51181102362204722" footer="0.15748031496062992"/>
  <pageSetup paperSize="9" orientation="landscape" blackAndWhite="1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thermotech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vojo</dc:creator>
  <cp:lastModifiedBy>sanike</cp:lastModifiedBy>
  <cp:lastPrinted>2019-04-15T18:35:00Z</cp:lastPrinted>
  <dcterms:created xsi:type="dcterms:W3CDTF">2003-05-30T10:28:33Z</dcterms:created>
  <dcterms:modified xsi:type="dcterms:W3CDTF">2019-07-30T20:57:56Z</dcterms:modified>
</cp:coreProperties>
</file>