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-105" yWindow="-105" windowWidth="21840" windowHeight="13740"/>
  </bookViews>
  <sheets>
    <sheet name="rozpočet" sheetId="10" r:id="rId1"/>
  </sheets>
  <definedNames>
    <definedName name="_xlnm.Print_Titles" localSheetId="0">rozpočet!$3:$4</definedName>
    <definedName name="_xlnm.Print_Area" localSheetId="0">rozpočet!$A$1:$I$78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4" i="10"/>
  <c r="F31"/>
  <c r="F30"/>
  <c r="F29"/>
  <c r="H12" l="1"/>
  <c r="I12"/>
  <c r="F12"/>
  <c r="I31"/>
  <c r="H31"/>
  <c r="A32"/>
  <c r="A31"/>
  <c r="A8"/>
  <c r="A9" s="1"/>
  <c r="A10" s="1"/>
  <c r="A11" s="1"/>
  <c r="A12" s="1"/>
  <c r="A13" s="1"/>
  <c r="A7"/>
  <c r="A14" l="1"/>
  <c r="A15" s="1"/>
  <c r="A18" s="1"/>
  <c r="A19" s="1"/>
  <c r="A20" s="1"/>
  <c r="A21" s="1"/>
  <c r="A22" s="1"/>
  <c r="A23" s="1"/>
  <c r="A24" s="1"/>
  <c r="A25" s="1"/>
  <c r="A28" s="1"/>
  <c r="A29" s="1"/>
  <c r="A30" s="1"/>
  <c r="A33" s="1"/>
  <c r="A34" s="1"/>
  <c r="A35" s="1"/>
  <c r="A38" s="1"/>
  <c r="A39" s="1"/>
  <c r="A40" s="1"/>
  <c r="A43" s="1"/>
  <c r="A44" s="1"/>
  <c r="A45" s="1"/>
  <c r="A46" s="1"/>
  <c r="A47" s="1"/>
  <c r="A48" s="1"/>
  <c r="A49" s="1"/>
  <c r="A50" s="1"/>
  <c r="A51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3" s="1"/>
  <c r="A74" s="1"/>
  <c r="A75" s="1"/>
  <c r="H34"/>
  <c r="I34"/>
  <c r="F34"/>
  <c r="F75" l="1"/>
  <c r="F74"/>
  <c r="F73"/>
  <c r="H69"/>
  <c r="I69"/>
  <c r="F69"/>
  <c r="H68"/>
  <c r="I68"/>
  <c r="F68"/>
  <c r="H67"/>
  <c r="I67"/>
  <c r="F67"/>
  <c r="H66"/>
  <c r="I66"/>
  <c r="F66"/>
  <c r="I65"/>
  <c r="H65"/>
  <c r="F65"/>
  <c r="F62"/>
  <c r="I62"/>
  <c r="H62"/>
  <c r="F60"/>
  <c r="H60"/>
  <c r="I60"/>
  <c r="I55"/>
  <c r="I56"/>
  <c r="H55"/>
  <c r="H56"/>
  <c r="F55"/>
  <c r="F56"/>
  <c r="F57"/>
  <c r="F58"/>
  <c r="F59"/>
  <c r="F61"/>
  <c r="F63"/>
  <c r="F64"/>
  <c r="H30"/>
  <c r="I30"/>
  <c r="I64"/>
  <c r="H64"/>
  <c r="I63"/>
  <c r="H63"/>
  <c r="I61"/>
  <c r="H61"/>
  <c r="I59"/>
  <c r="H59"/>
  <c r="I58"/>
  <c r="H58"/>
  <c r="I57"/>
  <c r="H57"/>
  <c r="I54"/>
  <c r="H54"/>
  <c r="F54"/>
  <c r="F50"/>
  <c r="I50"/>
  <c r="H50"/>
  <c r="H49"/>
  <c r="I49"/>
  <c r="F49"/>
  <c r="I48"/>
  <c r="H48"/>
  <c r="F48"/>
  <c r="F47"/>
  <c r="H47"/>
  <c r="I47"/>
  <c r="H40"/>
  <c r="I40"/>
  <c r="I46"/>
  <c r="H46"/>
  <c r="F46"/>
  <c r="I45"/>
  <c r="H45"/>
  <c r="F45"/>
  <c r="I44"/>
  <c r="H44"/>
  <c r="I43"/>
  <c r="H43"/>
  <c r="F43"/>
  <c r="F39"/>
  <c r="I38"/>
  <c r="H38"/>
  <c r="F38"/>
  <c r="I39"/>
  <c r="H39"/>
  <c r="F33"/>
  <c r="I33"/>
  <c r="H33"/>
  <c r="H21"/>
  <c r="F21"/>
  <c r="H24"/>
  <c r="I24"/>
  <c r="F24"/>
  <c r="I14"/>
  <c r="H14"/>
  <c r="H13"/>
  <c r="I13"/>
  <c r="F13"/>
  <c r="H6"/>
  <c r="F6"/>
  <c r="F7"/>
  <c r="H7"/>
  <c r="F8"/>
  <c r="H8"/>
  <c r="I8"/>
  <c r="D70" l="1"/>
  <c r="H70" s="1"/>
  <c r="H71" s="1"/>
  <c r="F41"/>
  <c r="F71"/>
  <c r="D51"/>
  <c r="I51" s="1"/>
  <c r="I52" s="1"/>
  <c r="H41"/>
  <c r="F52"/>
  <c r="I21"/>
  <c r="I41"/>
  <c r="I6"/>
  <c r="I7"/>
  <c r="I70" l="1"/>
  <c r="I71" s="1"/>
  <c r="H51"/>
  <c r="H52" s="1"/>
  <c r="H74" l="1"/>
  <c r="H75"/>
  <c r="H73"/>
  <c r="I29"/>
  <c r="I32"/>
  <c r="I35"/>
  <c r="H29"/>
  <c r="H32"/>
  <c r="H35"/>
  <c r="F32"/>
  <c r="F35"/>
  <c r="I28"/>
  <c r="H28"/>
  <c r="F28"/>
  <c r="I22"/>
  <c r="I23"/>
  <c r="H22"/>
  <c r="H23"/>
  <c r="F23"/>
  <c r="F22"/>
  <c r="H20"/>
  <c r="F18"/>
  <c r="F19"/>
  <c r="H19"/>
  <c r="H18"/>
  <c r="H9"/>
  <c r="H10"/>
  <c r="H11"/>
  <c r="F9"/>
  <c r="F10"/>
  <c r="F11"/>
  <c r="I9"/>
  <c r="I10"/>
  <c r="I11"/>
  <c r="D15" l="1"/>
  <c r="I15" s="1"/>
  <c r="I16" s="1"/>
  <c r="F16"/>
  <c r="H76"/>
  <c r="F36"/>
  <c r="I19"/>
  <c r="H36"/>
  <c r="I20"/>
  <c r="F20"/>
  <c r="I18"/>
  <c r="D25" l="1"/>
  <c r="H25" s="1"/>
  <c r="H26" s="1"/>
  <c r="H15"/>
  <c r="H16" s="1"/>
  <c r="H77" l="1"/>
  <c r="I25"/>
  <c r="I26" s="1"/>
  <c r="F25"/>
  <c r="F26" s="1"/>
  <c r="F77" s="1"/>
  <c r="I75"/>
  <c r="I74"/>
  <c r="I73"/>
  <c r="E78" l="1"/>
  <c r="I36"/>
  <c r="I76"/>
</calcChain>
</file>

<file path=xl/sharedStrings.xml><?xml version="1.0" encoding="utf-8"?>
<sst xmlns="http://schemas.openxmlformats.org/spreadsheetml/2006/main" count="144" uniqueCount="88">
  <si>
    <t>č.p.</t>
  </si>
  <si>
    <t>bm</t>
  </si>
  <si>
    <t>ks</t>
  </si>
  <si>
    <t xml:space="preserve">popis                                                   </t>
  </si>
  <si>
    <t>mer. jed.</t>
  </si>
  <si>
    <t>ARMATÚRY</t>
  </si>
  <si>
    <t>množ.      celkom</t>
  </si>
  <si>
    <t>Celková   cena</t>
  </si>
  <si>
    <t>ARMATÚRY CELKOM</t>
  </si>
  <si>
    <t>MONTÁŽE CELKOM</t>
  </si>
  <si>
    <t>HZS</t>
  </si>
  <si>
    <t>Dodávka 
jed. cena</t>
  </si>
  <si>
    <t>jed. cena</t>
  </si>
  <si>
    <t>Akcia: Hasičská zbrojnica Rusovce</t>
  </si>
  <si>
    <t>Presun hmôt</t>
  </si>
  <si>
    <t>%</t>
  </si>
  <si>
    <t>Dodávka celkom</t>
  </si>
  <si>
    <t>Montáž jed. cena</t>
  </si>
  <si>
    <t>Montáž celkom</t>
  </si>
  <si>
    <t>MONTÁŽE OSTATNÉ</t>
  </si>
  <si>
    <t>CELKOM DODÁVKA + MONTÁŽ</t>
  </si>
  <si>
    <t>SPOLU</t>
  </si>
  <si>
    <t>m</t>
  </si>
  <si>
    <t>Lievik s protizápachovou uzávierkou HL21 - prepad poistného ventilu pred ZO</t>
  </si>
  <si>
    <t xml:space="preserve">Privzdušňovacia hlavica HL900N - K3 </t>
  </si>
  <si>
    <t>HT potrubie kanalizačné DN32, vrátane tvaroviek</t>
  </si>
  <si>
    <t>HT potrubie kanalizačné DN40, vrátane tvaroviek</t>
  </si>
  <si>
    <t>HT potrubie kanalizačné DN50, vrátane tvaroviek</t>
  </si>
  <si>
    <t>HT potrubie kanalizačné DN75, vrátane tvaroviek</t>
  </si>
  <si>
    <t>HT potrubie kanalizačné DN110, vrátane tvaroviek</t>
  </si>
  <si>
    <t>KANALIZÁCIA</t>
  </si>
  <si>
    <t>KANALIZÁCIA CELKOM</t>
  </si>
  <si>
    <t>VODOVOD</t>
  </si>
  <si>
    <t>VODOVOD CELKOM</t>
  </si>
  <si>
    <r>
      <t xml:space="preserve">Potrubie  PEX-AL-PEX spájané lisovaním </t>
    </r>
    <r>
      <rPr>
        <sz val="9"/>
        <rFont val="Calibri"/>
        <family val="2"/>
        <charset val="238"/>
      </rPr>
      <t>ø</t>
    </r>
    <r>
      <rPr>
        <sz val="9"/>
        <rFont val="Arial"/>
        <family val="2"/>
        <charset val="238"/>
      </rPr>
      <t>20x2,25mm, vrátane tvaroviek</t>
    </r>
  </si>
  <si>
    <r>
      <t xml:space="preserve">Potrubie  PEX-AL-PEX spájané lisovaním </t>
    </r>
    <r>
      <rPr>
        <sz val="9"/>
        <rFont val="Calibri"/>
        <family val="2"/>
        <charset val="238"/>
      </rPr>
      <t>ø</t>
    </r>
    <r>
      <rPr>
        <sz val="9"/>
        <rFont val="Arial"/>
        <family val="2"/>
        <charset val="238"/>
      </rPr>
      <t>25x2,5mm, vrátane tvaroviek</t>
    </r>
  </si>
  <si>
    <r>
      <t xml:space="preserve">Potrubie  PEX-AL-PEX spájané lisovaním </t>
    </r>
    <r>
      <rPr>
        <sz val="9"/>
        <rFont val="Calibri"/>
        <family val="2"/>
        <charset val="238"/>
      </rPr>
      <t>ø</t>
    </r>
    <r>
      <rPr>
        <sz val="9"/>
        <rFont val="Arial"/>
        <family val="2"/>
        <charset val="238"/>
      </rPr>
      <t>35x3,0mm, vrátane tvaroviek</t>
    </r>
  </si>
  <si>
    <t>Demontáž pôvodných voľných častí vodovodu - oceľ. pozink. potrubie, vrátane likvidácie odpadu</t>
  </si>
  <si>
    <t>Demontáž podlahovej vpuste so zaslepením PVC kanalizačného potrubia DN50</t>
  </si>
  <si>
    <t>Peplach a dezinfekcia rozvodov</t>
  </si>
  <si>
    <t>Tlaková skúška rozvodov</t>
  </si>
  <si>
    <t>Potrubie HDPE 100 SDR11 PN16 ø32x3,0mm, vrátane tvaroviek</t>
  </si>
  <si>
    <t>Gulový kohút závitový DN25</t>
  </si>
  <si>
    <t>Gulový kohút závitový s odvodnením DN25</t>
  </si>
  <si>
    <t>Vypúšťací kohút 3/4"</t>
  </si>
  <si>
    <t>Spätná klapka závitová 1"</t>
  </si>
  <si>
    <t>Poistný ventil pod bojler 3/4" TE-1847</t>
  </si>
  <si>
    <t>ZARIADENIA</t>
  </si>
  <si>
    <t>Klimatizácia Multisplit 2x vnútorná jednotka 3,5kW + vonkajšia jednotka 6,8kW, napr. SAMSUNG FJM-AJ068MCJ3EH/EU</t>
  </si>
  <si>
    <t>El. zásobníkový ohrievač 150l, napr. TATRAMAT EO 150 EL</t>
  </si>
  <si>
    <t>ZARIADENIA CELKOM</t>
  </si>
  <si>
    <t>IZOLÁCIE</t>
  </si>
  <si>
    <t>IZOLÁCIE CELKOM</t>
  </si>
  <si>
    <t>Izolácia potrubia z penového PE hr. 10mm ø20mm</t>
  </si>
  <si>
    <t>Izolácia potrubia z penového PE hr. 10mm ø25mm</t>
  </si>
  <si>
    <t>Izolácia potrubia z penového PE hr. 10mm ø35mm</t>
  </si>
  <si>
    <t>Izolácia potrubia z penového PE hr. 20mm ø22mm</t>
  </si>
  <si>
    <t>Izolácia potrubia z penového PE hr. 20mm ø28mm</t>
  </si>
  <si>
    <t>Izolácia potrubia z penového PE hr. 20mm ø35mm</t>
  </si>
  <si>
    <t>Plastové spony na uchytenie izolácie</t>
  </si>
  <si>
    <t>Páska na izolácie</t>
  </si>
  <si>
    <t>Dopravné náklady</t>
  </si>
  <si>
    <t>ZARIAĎOVACIE PREDMETY</t>
  </si>
  <si>
    <t>ZARIAĎOVACIE PREDMETY CELKOM</t>
  </si>
  <si>
    <t>Rohový ventil s nástenkou a manžetou 1/2"</t>
  </si>
  <si>
    <t>Umývadlo keramické 55cm, napr. JIKA Lira plus</t>
  </si>
  <si>
    <t>Urinálová deliaca stena keramická, napr. SPLIT 847601</t>
  </si>
  <si>
    <t>Urinál (pisoár) keramický s radarovým senzorom a zabudovaným zdrojom 24V, vrátane inštalačnej sady a sifónu, napr. Golem antivandal 8430700004901</t>
  </si>
  <si>
    <t>Batéria stojánková jednopáková umývadlová, vrátane pripojovacích pancierových hadíc, napr. Titania Iris New chróm</t>
  </si>
  <si>
    <t>Umývadlový sifón kovový chrómovaný, napr. VEPORIT 1 1/4"</t>
  </si>
  <si>
    <t>Závesné WC keramické s hlbokým splachovaním, napr. JIKA LYRA PLUS 823382</t>
  </si>
  <si>
    <t>Duroplastové sedátko s poklopom a kovovými úchytmi, napr. JIKA LYRA PLUS 890384</t>
  </si>
  <si>
    <t>Podomietkový systém pre závesné WC kotvený do podlahy a zadnej steny, napr. JIKA MODUL 895652</t>
  </si>
  <si>
    <t>Tlačidlo na splachovanie dual biele, napr. JIKA PL3 DUAL FLUSH modul 893662</t>
  </si>
  <si>
    <t>Závesné WC keramické predĺžené, napr. DEEP BY JIKA 820642</t>
  </si>
  <si>
    <t>Duroplastové sedátko bez poklopu pre bez barierové WC, napr. DEEP BY JIKA 893282 s Quick systémom demontáže pre zjednodušenú údržbu</t>
  </si>
  <si>
    <t>Výlevka keramická stojaca s mriežkou, napr. MIRA 851046</t>
  </si>
  <si>
    <t>Nástenná drezová batéria jednopáková s dlhým otočným ramenom</t>
  </si>
  <si>
    <t>Drez dvojdielny nerezový 860x500mm hĺ. 190mm s otvorom pre batériu, napr. Blanco Dinas 8</t>
  </si>
  <si>
    <t>Sifón plastový pre dvojitý drez, napr. CONCEPT sifón pre dvojdrez s nerezovými mriežkami Ø70 a prípojkou, biela/nerez</t>
  </si>
  <si>
    <t>Drezová batéria jednopáková jednootvorová so sprškou, napr. Raso pochrómovaná</t>
  </si>
  <si>
    <t>Zemné práce na prípojke vody - výkop ryhy š.400mm hĺ. 900mm, podsyp pieskom 100mm obsyp pieskom 150mm, spätný zásyp vykopanou zeminou, zhutnenie, zatrávnenie, dĺ 16,5m</t>
  </si>
  <si>
    <t>Búracie práce - vŕtanie základu ø40mm hr.800mm</t>
  </si>
  <si>
    <t>Demontáž pôvodných zariaďovacích predmetov keramických, s odstránením odpadu</t>
  </si>
  <si>
    <r>
      <t>Viacvtokový mokrobežný vodomer na SV DN20 Q=2,5m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</t>
    </r>
  </si>
  <si>
    <t>Práčkový rohový ventil so spätnou klapkou - pripojenie umývačky riadu</t>
  </si>
  <si>
    <t>Napojenie umývačky riadu - sifón práčkový podomietkový napr. ALCA PLAST nerez</t>
  </si>
  <si>
    <t>Položkový rozpočet ZT</t>
  </si>
</sst>
</file>

<file path=xl/styles.xml><?xml version="1.0" encoding="utf-8"?>
<styleSheet xmlns="http://schemas.openxmlformats.org/spreadsheetml/2006/main">
  <numFmts count="5">
    <numFmt numFmtId="164" formatCode="_-* #,##0.00_-;\-* #,##0.00_-;_-* &quot;-&quot;??_-;_-@_-"/>
    <numFmt numFmtId="165" formatCode="_-* #,##0.00\ &quot;Kč&quot;_-;\-* #,##0.00\ &quot;Kč&quot;_-;_-* &quot;-&quot;??\ &quot;Kč&quot;_-;_-@_-"/>
    <numFmt numFmtId="166" formatCode="_-* #,##0.00\ [$€-1]_-;\-* #,##0.00\ [$€-1]_-;_-* &quot;-&quot;??\ [$€-1]_-;_-@_-"/>
    <numFmt numFmtId="167" formatCode="#"/>
    <numFmt numFmtId="168" formatCode="_-* #,##0.000\ [$€-1]_-;\-* #,##0.000\ [$€-1]_-;_-* &quot;-&quot;??\ [$€-1]_-;_-@_-"/>
  </numFmts>
  <fonts count="12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i/>
      <sz val="14"/>
      <name val="Arial"/>
      <family val="2"/>
      <charset val="238"/>
    </font>
    <font>
      <i/>
      <sz val="14"/>
      <name val="Arial"/>
      <family val="2"/>
      <charset val="238"/>
    </font>
    <font>
      <sz val="10"/>
      <name val="Arial"/>
      <charset val="238"/>
    </font>
    <font>
      <sz val="9"/>
      <name val="Arial CE"/>
      <family val="2"/>
      <charset val="238"/>
    </font>
    <font>
      <sz val="9"/>
      <name val="Calibri"/>
      <family val="2"/>
      <charset val="238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 applyAlignment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6" fillId="0" borderId="0" xfId="0" applyFont="1"/>
    <xf numFmtId="0" fontId="7" fillId="0" borderId="0" xfId="0" applyFont="1"/>
    <xf numFmtId="166" fontId="0" fillId="0" borderId="0" xfId="0" applyNumberFormat="1"/>
    <xf numFmtId="166" fontId="3" fillId="0" borderId="0" xfId="0" applyNumberFormat="1" applyFont="1"/>
    <xf numFmtId="0" fontId="3" fillId="0" borderId="8" xfId="0" applyFont="1" applyFill="1" applyBorder="1"/>
    <xf numFmtId="0" fontId="0" fillId="0" borderId="8" xfId="0" applyBorder="1"/>
    <xf numFmtId="166" fontId="2" fillId="0" borderId="8" xfId="1" applyNumberFormat="1" applyFont="1" applyBorder="1" applyAlignment="1">
      <alignment horizontal="right"/>
    </xf>
    <xf numFmtId="0" fontId="5" fillId="0" borderId="0" xfId="0" applyFont="1" applyFill="1" applyAlignment="1">
      <alignment wrapText="1"/>
    </xf>
    <xf numFmtId="0" fontId="4" fillId="0" borderId="9" xfId="0" applyFont="1" applyFill="1" applyBorder="1" applyAlignment="1">
      <alignment horizontal="left"/>
    </xf>
    <xf numFmtId="0" fontId="5" fillId="0" borderId="9" xfId="0" applyFont="1" applyFill="1" applyBorder="1" applyAlignment="1">
      <alignment wrapText="1"/>
    </xf>
    <xf numFmtId="0" fontId="5" fillId="0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left" wrapText="1"/>
    </xf>
    <xf numFmtId="0" fontId="5" fillId="0" borderId="9" xfId="0" applyFont="1" applyFill="1" applyBorder="1"/>
    <xf numFmtId="0" fontId="5" fillId="0" borderId="0" xfId="0" applyFont="1" applyBorder="1" applyAlignment="1">
      <alignment horizontal="center"/>
    </xf>
    <xf numFmtId="164" fontId="5" fillId="0" borderId="0" xfId="2" applyFont="1" applyFill="1" applyAlignment="1">
      <alignment horizontal="center"/>
    </xf>
    <xf numFmtId="166" fontId="5" fillId="0" borderId="0" xfId="1" applyNumberFormat="1" applyFont="1" applyFill="1" applyAlignment="1">
      <alignment horizontal="right"/>
    </xf>
    <xf numFmtId="166" fontId="5" fillId="0" borderId="0" xfId="1" applyNumberFormat="1" applyFont="1" applyAlignment="1">
      <alignment horizontal="right"/>
    </xf>
    <xf numFmtId="0" fontId="5" fillId="0" borderId="0" xfId="0" applyFont="1"/>
    <xf numFmtId="166" fontId="5" fillId="0" borderId="9" xfId="1" applyNumberFormat="1" applyFont="1" applyBorder="1" applyAlignment="1">
      <alignment horizontal="right"/>
    </xf>
    <xf numFmtId="0" fontId="5" fillId="0" borderId="1" xfId="0" applyFont="1" applyBorder="1"/>
    <xf numFmtId="166" fontId="5" fillId="0" borderId="0" xfId="1" applyNumberFormat="1" applyFont="1" applyBorder="1" applyAlignment="1">
      <alignment horizontal="right"/>
    </xf>
    <xf numFmtId="10" fontId="5" fillId="0" borderId="0" xfId="3" applyNumberFormat="1" applyFont="1" applyBorder="1" applyAlignment="1">
      <alignment horizontal="right"/>
    </xf>
    <xf numFmtId="0" fontId="5" fillId="0" borderId="0" xfId="0" applyFont="1" applyBorder="1"/>
    <xf numFmtId="166" fontId="5" fillId="0" borderId="0" xfId="1" applyNumberFormat="1" applyFont="1" applyFill="1" applyBorder="1" applyAlignment="1">
      <alignment horizontal="right"/>
    </xf>
    <xf numFmtId="166" fontId="4" fillId="0" borderId="8" xfId="0" applyNumberFormat="1" applyFont="1" applyBorder="1" applyAlignment="1"/>
    <xf numFmtId="0" fontId="4" fillId="0" borderId="8" xfId="0" applyFont="1" applyBorder="1" applyAlignment="1"/>
    <xf numFmtId="166" fontId="4" fillId="0" borderId="8" xfId="0" applyNumberFormat="1" applyFont="1" applyBorder="1" applyAlignment="1"/>
    <xf numFmtId="167" fontId="9" fillId="2" borderId="10" xfId="0" applyNumberFormat="1" applyFont="1" applyFill="1" applyBorder="1" applyAlignment="1" applyProtection="1">
      <alignment horizontal="left" vertical="center" wrapText="1"/>
    </xf>
    <xf numFmtId="167" fontId="9" fillId="2" borderId="10" xfId="0" applyNumberFormat="1" applyFont="1" applyFill="1" applyBorder="1" applyAlignment="1" applyProtection="1">
      <alignment horizontal="center" vertical="center"/>
    </xf>
    <xf numFmtId="3" fontId="9" fillId="0" borderId="10" xfId="0" applyNumberFormat="1" applyFont="1" applyFill="1" applyBorder="1" applyAlignment="1" applyProtection="1">
      <alignment horizontal="center" vertical="center"/>
    </xf>
    <xf numFmtId="4" fontId="9" fillId="2" borderId="10" xfId="0" applyNumberFormat="1" applyFont="1" applyFill="1" applyBorder="1" applyAlignment="1" applyProtection="1">
      <alignment horizontal="center" vertical="center"/>
    </xf>
    <xf numFmtId="166" fontId="5" fillId="0" borderId="10" xfId="1" applyNumberFormat="1" applyFont="1" applyFill="1" applyBorder="1" applyAlignment="1">
      <alignment horizontal="right"/>
    </xf>
    <xf numFmtId="166" fontId="5" fillId="0" borderId="10" xfId="1" applyNumberFormat="1" applyFont="1" applyBorder="1" applyAlignment="1">
      <alignment horizontal="right"/>
    </xf>
    <xf numFmtId="167" fontId="9" fillId="2" borderId="0" xfId="0" applyNumberFormat="1" applyFont="1" applyFill="1" applyBorder="1" applyAlignment="1" applyProtection="1">
      <alignment horizontal="left" vertical="center" wrapText="1"/>
    </xf>
    <xf numFmtId="167" fontId="9" fillId="2" borderId="0" xfId="0" applyNumberFormat="1" applyFont="1" applyFill="1" applyBorder="1" applyAlignment="1" applyProtection="1">
      <alignment horizontal="center" vertical="center"/>
    </xf>
    <xf numFmtId="3" fontId="9" fillId="0" borderId="0" xfId="0" applyNumberFormat="1" applyFont="1" applyFill="1" applyBorder="1" applyAlignment="1" applyProtection="1">
      <alignment horizontal="center" vertical="center"/>
    </xf>
    <xf numFmtId="4" fontId="9" fillId="2" borderId="0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164" fontId="5" fillId="0" borderId="1" xfId="2" applyFont="1" applyFill="1" applyBorder="1" applyAlignment="1">
      <alignment horizontal="center"/>
    </xf>
    <xf numFmtId="10" fontId="5" fillId="0" borderId="1" xfId="3" applyNumberFormat="1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horizontal="right"/>
    </xf>
    <xf numFmtId="166" fontId="5" fillId="0" borderId="1" xfId="1" applyNumberFormat="1" applyFont="1" applyBorder="1" applyAlignment="1">
      <alignment horizontal="right"/>
    </xf>
    <xf numFmtId="165" fontId="5" fillId="0" borderId="9" xfId="1" applyFont="1" applyFill="1" applyBorder="1" applyAlignment="1">
      <alignment horizontal="center"/>
    </xf>
    <xf numFmtId="168" fontId="5" fillId="0" borderId="0" xfId="1" applyNumberFormat="1" applyFont="1" applyAlignment="1">
      <alignment horizontal="right"/>
    </xf>
    <xf numFmtId="168" fontId="5" fillId="0" borderId="0" xfId="1" applyNumberFormat="1" applyFont="1" applyBorder="1" applyAlignment="1">
      <alignment horizontal="right"/>
    </xf>
    <xf numFmtId="0" fontId="5" fillId="0" borderId="0" xfId="0" applyFont="1" applyFill="1" applyAlignment="1">
      <alignment horizontal="center" vertical="center"/>
    </xf>
    <xf numFmtId="166" fontId="4" fillId="0" borderId="8" xfId="0" applyNumberFormat="1" applyFont="1" applyBorder="1" applyAlignment="1"/>
    <xf numFmtId="0" fontId="4" fillId="0" borderId="8" xfId="0" applyFont="1" applyBorder="1" applyAlignment="1"/>
    <xf numFmtId="0" fontId="2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6" fillId="0" borderId="0" xfId="0" applyFont="1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4">
    <cellStyle name="čárky" xfId="2" builtinId="3"/>
    <cellStyle name="měny" xfId="1" builtinId="4"/>
    <cellStyle name="normální" xfId="0" builtinId="0"/>
    <cellStyle name="pro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8"/>
  <sheetViews>
    <sheetView tabSelected="1" zoomScale="130" zoomScaleNormal="130" workbookViewId="0">
      <selection activeCell="J7" sqref="J7"/>
    </sheetView>
  </sheetViews>
  <sheetFormatPr defaultRowHeight="12.75"/>
  <cols>
    <col min="1" max="1" width="5.5703125" customWidth="1"/>
    <col min="2" max="2" width="63" customWidth="1"/>
    <col min="3" max="3" width="4.85546875" customWidth="1"/>
    <col min="4" max="4" width="9.7109375" customWidth="1"/>
    <col min="5" max="5" width="10.140625" bestFit="1" customWidth="1"/>
    <col min="6" max="6" width="10.140625" customWidth="1"/>
    <col min="7" max="7" width="8.7109375" customWidth="1"/>
    <col min="8" max="8" width="12.5703125" customWidth="1"/>
    <col min="9" max="9" width="11.85546875" customWidth="1"/>
    <col min="10" max="10" width="10.85546875" bestFit="1" customWidth="1"/>
    <col min="11" max="11" width="12.140625" bestFit="1" customWidth="1"/>
  </cols>
  <sheetData>
    <row r="1" spans="1:10" ht="18.75">
      <c r="A1" s="7" t="s">
        <v>87</v>
      </c>
      <c r="B1" s="8"/>
      <c r="C1" s="8"/>
      <c r="D1" s="8"/>
    </row>
    <row r="2" spans="1:10" ht="19.5" thickBot="1">
      <c r="A2" s="58" t="s">
        <v>13</v>
      </c>
      <c r="B2" s="58"/>
      <c r="C2" s="58"/>
      <c r="D2" s="58"/>
    </row>
    <row r="3" spans="1:10">
      <c r="A3" s="59" t="s">
        <v>0</v>
      </c>
      <c r="B3" s="61" t="s">
        <v>3</v>
      </c>
      <c r="C3" s="56" t="s">
        <v>4</v>
      </c>
      <c r="D3" s="56" t="s">
        <v>6</v>
      </c>
      <c r="E3" s="64" t="s">
        <v>11</v>
      </c>
      <c r="F3" s="64" t="s">
        <v>16</v>
      </c>
      <c r="G3" s="64" t="s">
        <v>17</v>
      </c>
      <c r="H3" s="64" t="s">
        <v>18</v>
      </c>
      <c r="I3" s="56" t="s">
        <v>7</v>
      </c>
    </row>
    <row r="4" spans="1:10" ht="13.5" thickBot="1">
      <c r="A4" s="60"/>
      <c r="B4" s="62"/>
      <c r="C4" s="63"/>
      <c r="D4" s="63"/>
      <c r="E4" s="57"/>
      <c r="F4" s="57"/>
      <c r="G4" s="57" t="s">
        <v>12</v>
      </c>
      <c r="H4" s="57"/>
      <c r="I4" s="57"/>
    </row>
    <row r="5" spans="1:10" ht="13.15" customHeight="1">
      <c r="A5" s="6" t="s">
        <v>30</v>
      </c>
      <c r="B5" s="6"/>
      <c r="C5" s="6"/>
      <c r="D5" s="6"/>
      <c r="E5" s="6"/>
      <c r="F5" s="6"/>
      <c r="G5" s="6"/>
      <c r="H5" s="6"/>
      <c r="I5" s="6"/>
    </row>
    <row r="6" spans="1:10" ht="13.15" customHeight="1">
      <c r="A6" s="3">
        <v>1</v>
      </c>
      <c r="B6" s="34" t="s">
        <v>25</v>
      </c>
      <c r="C6" s="35" t="s">
        <v>22</v>
      </c>
      <c r="D6" s="36">
        <v>15</v>
      </c>
      <c r="E6" s="37">
        <v>0</v>
      </c>
      <c r="F6" s="38">
        <f>D6*E6</f>
        <v>0</v>
      </c>
      <c r="G6" s="38">
        <v>0</v>
      </c>
      <c r="H6" s="38">
        <f>D6*G6</f>
        <v>0</v>
      </c>
      <c r="I6" s="39">
        <f>F6+H6</f>
        <v>0</v>
      </c>
    </row>
    <row r="7" spans="1:10">
      <c r="A7" s="3">
        <f>A6+1</f>
        <v>2</v>
      </c>
      <c r="B7" s="40" t="s">
        <v>26</v>
      </c>
      <c r="C7" s="41" t="s">
        <v>22</v>
      </c>
      <c r="D7" s="42">
        <v>10</v>
      </c>
      <c r="E7" s="43">
        <v>0</v>
      </c>
      <c r="F7" s="30">
        <f>D7*E7</f>
        <v>0</v>
      </c>
      <c r="G7" s="30">
        <v>0</v>
      </c>
      <c r="H7" s="30">
        <f>D7*G7</f>
        <v>0</v>
      </c>
      <c r="I7" s="27">
        <f>F7+H7</f>
        <v>0</v>
      </c>
    </row>
    <row r="8" spans="1:10">
      <c r="A8" s="3">
        <f t="shared" ref="A8:A15" si="0">A7+1</f>
        <v>3</v>
      </c>
      <c r="B8" s="40" t="s">
        <v>27</v>
      </c>
      <c r="C8" s="41" t="s">
        <v>22</v>
      </c>
      <c r="D8" s="42">
        <v>15</v>
      </c>
      <c r="E8" s="43">
        <v>0</v>
      </c>
      <c r="F8" s="30">
        <f t="shared" ref="F8:F13" si="1">D8*E8</f>
        <v>0</v>
      </c>
      <c r="G8" s="30">
        <v>0</v>
      </c>
      <c r="H8" s="30">
        <f t="shared" ref="H8:H14" si="2">D8*G8</f>
        <v>0</v>
      </c>
      <c r="I8" s="27">
        <f t="shared" ref="I8:I15" si="3">E8*D8+G8*D8</f>
        <v>0</v>
      </c>
    </row>
    <row r="9" spans="1:10">
      <c r="A9" s="3">
        <f t="shared" si="0"/>
        <v>4</v>
      </c>
      <c r="B9" s="40" t="s">
        <v>28</v>
      </c>
      <c r="C9" s="41" t="s">
        <v>22</v>
      </c>
      <c r="D9" s="42">
        <v>7</v>
      </c>
      <c r="E9" s="43">
        <v>0</v>
      </c>
      <c r="F9" s="30">
        <f t="shared" si="1"/>
        <v>0</v>
      </c>
      <c r="G9" s="30">
        <v>0</v>
      </c>
      <c r="H9" s="30">
        <f t="shared" si="2"/>
        <v>0</v>
      </c>
      <c r="I9" s="27">
        <f t="shared" si="3"/>
        <v>0</v>
      </c>
    </row>
    <row r="10" spans="1:10">
      <c r="A10" s="3">
        <f t="shared" si="0"/>
        <v>5</v>
      </c>
      <c r="B10" s="40" t="s">
        <v>29</v>
      </c>
      <c r="C10" s="41" t="s">
        <v>22</v>
      </c>
      <c r="D10" s="42">
        <v>10</v>
      </c>
      <c r="E10" s="43">
        <v>0</v>
      </c>
      <c r="F10" s="30">
        <f t="shared" si="1"/>
        <v>0</v>
      </c>
      <c r="G10" s="30">
        <v>0</v>
      </c>
      <c r="H10" s="30">
        <f t="shared" si="2"/>
        <v>0</v>
      </c>
      <c r="I10" s="27">
        <f t="shared" si="3"/>
        <v>0</v>
      </c>
    </row>
    <row r="11" spans="1:10">
      <c r="A11" s="3">
        <f t="shared" si="0"/>
        <v>6</v>
      </c>
      <c r="B11" s="40" t="s">
        <v>23</v>
      </c>
      <c r="C11" s="41" t="s">
        <v>2</v>
      </c>
      <c r="D11" s="42">
        <v>1</v>
      </c>
      <c r="E11" s="43">
        <v>0</v>
      </c>
      <c r="F11" s="30">
        <f t="shared" si="1"/>
        <v>0</v>
      </c>
      <c r="G11" s="30">
        <v>0</v>
      </c>
      <c r="H11" s="30">
        <f t="shared" si="2"/>
        <v>0</v>
      </c>
      <c r="I11" s="27">
        <f t="shared" si="3"/>
        <v>0</v>
      </c>
    </row>
    <row r="12" spans="1:10" ht="24">
      <c r="A12" s="3">
        <f t="shared" si="0"/>
        <v>7</v>
      </c>
      <c r="B12" s="40" t="s">
        <v>86</v>
      </c>
      <c r="C12" s="41" t="s">
        <v>2</v>
      </c>
      <c r="D12" s="42">
        <v>1</v>
      </c>
      <c r="E12" s="43">
        <v>0</v>
      </c>
      <c r="F12" s="30">
        <f t="shared" si="1"/>
        <v>0</v>
      </c>
      <c r="G12" s="30">
        <v>0</v>
      </c>
      <c r="H12" s="30">
        <f t="shared" si="2"/>
        <v>0</v>
      </c>
      <c r="I12" s="27">
        <f t="shared" si="3"/>
        <v>0</v>
      </c>
    </row>
    <row r="13" spans="1:10">
      <c r="A13" s="3">
        <f>A12+1</f>
        <v>8</v>
      </c>
      <c r="B13" s="40" t="s">
        <v>24</v>
      </c>
      <c r="C13" s="41" t="s">
        <v>2</v>
      </c>
      <c r="D13" s="42">
        <v>1</v>
      </c>
      <c r="E13" s="43">
        <v>0</v>
      </c>
      <c r="F13" s="30">
        <f t="shared" si="1"/>
        <v>0</v>
      </c>
      <c r="G13" s="30">
        <v>0</v>
      </c>
      <c r="H13" s="30">
        <f t="shared" si="2"/>
        <v>0</v>
      </c>
      <c r="I13" s="27">
        <f t="shared" si="3"/>
        <v>0</v>
      </c>
    </row>
    <row r="14" spans="1:10" ht="24">
      <c r="A14" s="3">
        <f t="shared" si="0"/>
        <v>9</v>
      </c>
      <c r="B14" s="40" t="s">
        <v>38</v>
      </c>
      <c r="C14" s="41" t="s">
        <v>2</v>
      </c>
      <c r="D14" s="42">
        <v>1</v>
      </c>
      <c r="E14" s="43"/>
      <c r="F14" s="30"/>
      <c r="G14" s="30">
        <v>0</v>
      </c>
      <c r="H14" s="30">
        <f t="shared" si="2"/>
        <v>0</v>
      </c>
      <c r="I14" s="27">
        <f t="shared" si="3"/>
        <v>0</v>
      </c>
    </row>
    <row r="15" spans="1:10">
      <c r="A15" s="3">
        <f t="shared" si="0"/>
        <v>10</v>
      </c>
      <c r="B15" s="44" t="s">
        <v>14</v>
      </c>
      <c r="C15" s="45" t="s">
        <v>15</v>
      </c>
      <c r="D15" s="46">
        <f>SUM(I6:I14)/10</f>
        <v>0</v>
      </c>
      <c r="E15" s="26"/>
      <c r="F15" s="26"/>
      <c r="G15" s="47">
        <v>2.3E-2</v>
      </c>
      <c r="H15" s="48">
        <f>D15*G15</f>
        <v>0</v>
      </c>
      <c r="I15" s="49">
        <f t="shared" si="3"/>
        <v>0</v>
      </c>
    </row>
    <row r="16" spans="1:10" ht="13.5" thickBot="1">
      <c r="A16" s="15" t="s">
        <v>31</v>
      </c>
      <c r="B16" s="16"/>
      <c r="C16" s="17"/>
      <c r="D16" s="17"/>
      <c r="E16" s="25"/>
      <c r="F16" s="25">
        <f>SUM(F6:F15)</f>
        <v>0</v>
      </c>
      <c r="G16" s="25"/>
      <c r="H16" s="25">
        <f>SUM(H6:H15)</f>
        <v>0</v>
      </c>
      <c r="I16" s="25">
        <f>SUM(I6:I15)</f>
        <v>0</v>
      </c>
      <c r="J16" s="9"/>
    </row>
    <row r="17" spans="1:9" ht="13.5" thickTop="1">
      <c r="A17" s="6" t="s">
        <v>32</v>
      </c>
      <c r="B17" s="1"/>
      <c r="C17" s="1"/>
      <c r="D17" s="1"/>
      <c r="E17" s="26"/>
      <c r="F17" s="26"/>
      <c r="G17" s="26"/>
      <c r="H17" s="26"/>
      <c r="I17" s="26"/>
    </row>
    <row r="18" spans="1:9">
      <c r="A18" s="53">
        <f>A15+1</f>
        <v>11</v>
      </c>
      <c r="B18" s="2" t="s">
        <v>34</v>
      </c>
      <c r="C18" s="3" t="s">
        <v>1</v>
      </c>
      <c r="D18" s="3">
        <v>32</v>
      </c>
      <c r="E18" s="27">
        <v>0</v>
      </c>
      <c r="F18" s="22">
        <f t="shared" ref="F18:F25" si="4">D18*E18</f>
        <v>0</v>
      </c>
      <c r="G18" s="27">
        <v>0</v>
      </c>
      <c r="H18" s="22">
        <f t="shared" ref="H18:H25" si="5">D18*G18</f>
        <v>0</v>
      </c>
      <c r="I18" s="23">
        <f>E18*D18+G18*D18</f>
        <v>0</v>
      </c>
    </row>
    <row r="19" spans="1:9">
      <c r="A19" s="53">
        <f>A18+1</f>
        <v>12</v>
      </c>
      <c r="B19" s="2" t="s">
        <v>35</v>
      </c>
      <c r="C19" s="3" t="s">
        <v>1</v>
      </c>
      <c r="D19" s="3">
        <v>25</v>
      </c>
      <c r="E19" s="27">
        <v>0</v>
      </c>
      <c r="F19" s="22">
        <f t="shared" si="4"/>
        <v>0</v>
      </c>
      <c r="G19" s="27">
        <v>0</v>
      </c>
      <c r="H19" s="22">
        <f t="shared" si="5"/>
        <v>0</v>
      </c>
      <c r="I19" s="23">
        <f t="shared" ref="I19:I25" si="6">E19*D19+G19*D19</f>
        <v>0</v>
      </c>
    </row>
    <row r="20" spans="1:9">
      <c r="A20" s="53">
        <f t="shared" ref="A20:A25" si="7">A19+1</f>
        <v>13</v>
      </c>
      <c r="B20" s="2" t="s">
        <v>36</v>
      </c>
      <c r="C20" s="3" t="s">
        <v>1</v>
      </c>
      <c r="D20" s="3">
        <v>15</v>
      </c>
      <c r="E20" s="27">
        <v>0</v>
      </c>
      <c r="F20" s="22">
        <f t="shared" si="4"/>
        <v>0</v>
      </c>
      <c r="G20" s="27">
        <v>0</v>
      </c>
      <c r="H20" s="22">
        <f t="shared" si="5"/>
        <v>0</v>
      </c>
      <c r="I20" s="23">
        <f t="shared" si="6"/>
        <v>0</v>
      </c>
    </row>
    <row r="21" spans="1:9">
      <c r="A21" s="53">
        <f t="shared" si="7"/>
        <v>14</v>
      </c>
      <c r="B21" s="2" t="s">
        <v>41</v>
      </c>
      <c r="C21" s="3" t="s">
        <v>1</v>
      </c>
      <c r="D21" s="3">
        <v>22</v>
      </c>
      <c r="E21" s="27">
        <v>0</v>
      </c>
      <c r="F21" s="22">
        <f t="shared" si="4"/>
        <v>0</v>
      </c>
      <c r="G21" s="27">
        <v>0</v>
      </c>
      <c r="H21" s="22">
        <f t="shared" si="5"/>
        <v>0</v>
      </c>
      <c r="I21" s="23">
        <f t="shared" si="6"/>
        <v>0</v>
      </c>
    </row>
    <row r="22" spans="1:9" ht="24">
      <c r="A22" s="53">
        <f t="shared" si="7"/>
        <v>15</v>
      </c>
      <c r="B22" s="14" t="s">
        <v>37</v>
      </c>
      <c r="C22" s="3" t="s">
        <v>10</v>
      </c>
      <c r="D22" s="3">
        <v>4</v>
      </c>
      <c r="E22" s="27"/>
      <c r="F22" s="22">
        <f t="shared" si="4"/>
        <v>0</v>
      </c>
      <c r="G22" s="27">
        <v>0</v>
      </c>
      <c r="H22" s="22">
        <f t="shared" si="5"/>
        <v>0</v>
      </c>
      <c r="I22" s="23">
        <f t="shared" si="6"/>
        <v>0</v>
      </c>
    </row>
    <row r="23" spans="1:9">
      <c r="A23" s="53">
        <f t="shared" si="7"/>
        <v>16</v>
      </c>
      <c r="B23" s="2" t="s">
        <v>39</v>
      </c>
      <c r="C23" s="3" t="s">
        <v>10</v>
      </c>
      <c r="D23" s="3">
        <v>2</v>
      </c>
      <c r="E23" s="27"/>
      <c r="F23" s="22">
        <f t="shared" si="4"/>
        <v>0</v>
      </c>
      <c r="G23" s="27">
        <v>0</v>
      </c>
      <c r="H23" s="22">
        <f t="shared" si="5"/>
        <v>0</v>
      </c>
      <c r="I23" s="23">
        <f t="shared" si="6"/>
        <v>0</v>
      </c>
    </row>
    <row r="24" spans="1:9">
      <c r="A24" s="53">
        <f t="shared" si="7"/>
        <v>17</v>
      </c>
      <c r="B24" s="2" t="s">
        <v>40</v>
      </c>
      <c r="C24" s="3" t="s">
        <v>10</v>
      </c>
      <c r="D24" s="3">
        <v>2</v>
      </c>
      <c r="E24" s="27"/>
      <c r="F24" s="22">
        <f t="shared" si="4"/>
        <v>0</v>
      </c>
      <c r="G24" s="27">
        <v>0</v>
      </c>
      <c r="H24" s="22">
        <f t="shared" si="5"/>
        <v>0</v>
      </c>
      <c r="I24" s="23">
        <f t="shared" si="6"/>
        <v>0</v>
      </c>
    </row>
    <row r="25" spans="1:9">
      <c r="A25" s="53">
        <f t="shared" si="7"/>
        <v>18</v>
      </c>
      <c r="B25" s="2" t="s">
        <v>14</v>
      </c>
      <c r="C25" s="3" t="s">
        <v>15</v>
      </c>
      <c r="D25" s="21">
        <f>SUM(I18:I24)/10</f>
        <v>0</v>
      </c>
      <c r="E25" s="27"/>
      <c r="F25" s="22">
        <f t="shared" si="4"/>
        <v>0</v>
      </c>
      <c r="G25" s="28">
        <v>2.3E-2</v>
      </c>
      <c r="H25" s="22">
        <f t="shared" si="5"/>
        <v>0</v>
      </c>
      <c r="I25" s="23">
        <f t="shared" si="6"/>
        <v>0</v>
      </c>
    </row>
    <row r="26" spans="1:9" ht="13.5" thickBot="1">
      <c r="A26" s="15" t="s">
        <v>33</v>
      </c>
      <c r="B26" s="18"/>
      <c r="C26" s="17"/>
      <c r="D26" s="17"/>
      <c r="E26" s="25"/>
      <c r="F26" s="25">
        <f>SUM(F18:F25)</f>
        <v>0</v>
      </c>
      <c r="G26" s="25"/>
      <c r="H26" s="25">
        <f>SUM(H18:H25)</f>
        <v>0</v>
      </c>
      <c r="I26" s="25">
        <f>SUM(I18:I25)</f>
        <v>0</v>
      </c>
    </row>
    <row r="27" spans="1:9" ht="13.5" thickTop="1">
      <c r="A27" s="6" t="s">
        <v>5</v>
      </c>
      <c r="B27" s="1"/>
      <c r="C27" s="1"/>
      <c r="D27" s="1"/>
      <c r="E27" s="26"/>
      <c r="F27" s="26"/>
      <c r="G27" s="26"/>
      <c r="H27" s="26"/>
      <c r="I27" s="26"/>
    </row>
    <row r="28" spans="1:9">
      <c r="A28" s="3">
        <f>A25+1</f>
        <v>19</v>
      </c>
      <c r="B28" s="2" t="s">
        <v>42</v>
      </c>
      <c r="C28" s="3" t="s">
        <v>2</v>
      </c>
      <c r="D28" s="3">
        <v>3</v>
      </c>
      <c r="E28" s="23">
        <v>0</v>
      </c>
      <c r="F28" s="22">
        <f t="shared" ref="F28:F35" si="8">D28*E28</f>
        <v>0</v>
      </c>
      <c r="G28" s="23">
        <v>0</v>
      </c>
      <c r="H28" s="22">
        <f t="shared" ref="H28:H35" si="9">D28*G28</f>
        <v>0</v>
      </c>
      <c r="I28" s="23">
        <f t="shared" ref="I28:I35" si="10">E28*D28+G28*D28</f>
        <v>0</v>
      </c>
    </row>
    <row r="29" spans="1:9">
      <c r="A29" s="53">
        <f>A28+1</f>
        <v>20</v>
      </c>
      <c r="B29" s="2" t="s">
        <v>43</v>
      </c>
      <c r="C29" s="3" t="s">
        <v>2</v>
      </c>
      <c r="D29" s="3">
        <v>2</v>
      </c>
      <c r="E29" s="23">
        <v>0</v>
      </c>
      <c r="F29" s="22">
        <f t="shared" si="8"/>
        <v>0</v>
      </c>
      <c r="G29" s="23">
        <v>0</v>
      </c>
      <c r="H29" s="22">
        <f t="shared" si="9"/>
        <v>0</v>
      </c>
      <c r="I29" s="23">
        <f t="shared" si="10"/>
        <v>0</v>
      </c>
    </row>
    <row r="30" spans="1:9">
      <c r="A30" s="53">
        <f t="shared" ref="A30:A35" si="11">A29+1</f>
        <v>21</v>
      </c>
      <c r="B30" s="2" t="s">
        <v>64</v>
      </c>
      <c r="C30" s="3" t="s">
        <v>2</v>
      </c>
      <c r="D30" s="3">
        <v>22</v>
      </c>
      <c r="E30" s="23">
        <v>0</v>
      </c>
      <c r="F30" s="22">
        <f t="shared" si="8"/>
        <v>0</v>
      </c>
      <c r="G30" s="23">
        <v>0</v>
      </c>
      <c r="H30" s="22">
        <f t="shared" si="9"/>
        <v>0</v>
      </c>
      <c r="I30" s="23">
        <f t="shared" si="10"/>
        <v>0</v>
      </c>
    </row>
    <row r="31" spans="1:9">
      <c r="A31" s="53">
        <f t="shared" si="11"/>
        <v>22</v>
      </c>
      <c r="B31" s="2" t="s">
        <v>85</v>
      </c>
      <c r="C31" s="3" t="s">
        <v>2</v>
      </c>
      <c r="D31" s="3">
        <v>1</v>
      </c>
      <c r="E31" s="23">
        <v>0</v>
      </c>
      <c r="F31" s="22">
        <f t="shared" si="8"/>
        <v>0</v>
      </c>
      <c r="G31" s="23">
        <v>0</v>
      </c>
      <c r="H31" s="22">
        <f t="shared" si="9"/>
        <v>0</v>
      </c>
      <c r="I31" s="23">
        <f t="shared" si="10"/>
        <v>0</v>
      </c>
    </row>
    <row r="32" spans="1:9">
      <c r="A32" s="53">
        <f>A31+1</f>
        <v>23</v>
      </c>
      <c r="B32" s="4" t="s">
        <v>44</v>
      </c>
      <c r="C32" s="5" t="s">
        <v>2</v>
      </c>
      <c r="D32" s="5">
        <v>2</v>
      </c>
      <c r="E32" s="27">
        <v>0</v>
      </c>
      <c r="F32" s="22">
        <f t="shared" si="8"/>
        <v>0</v>
      </c>
      <c r="G32" s="27">
        <v>0</v>
      </c>
      <c r="H32" s="22">
        <f t="shared" si="9"/>
        <v>0</v>
      </c>
      <c r="I32" s="23">
        <f t="shared" si="10"/>
        <v>0</v>
      </c>
    </row>
    <row r="33" spans="1:9">
      <c r="A33" s="53">
        <f t="shared" si="11"/>
        <v>24</v>
      </c>
      <c r="B33" s="4" t="s">
        <v>46</v>
      </c>
      <c r="C33" s="5" t="s">
        <v>2</v>
      </c>
      <c r="D33" s="5">
        <v>1</v>
      </c>
      <c r="E33" s="27">
        <v>0</v>
      </c>
      <c r="F33" s="22">
        <f t="shared" si="8"/>
        <v>0</v>
      </c>
      <c r="G33" s="27">
        <v>0</v>
      </c>
      <c r="H33" s="22">
        <f t="shared" si="9"/>
        <v>0</v>
      </c>
      <c r="I33" s="23">
        <f t="shared" si="10"/>
        <v>0</v>
      </c>
    </row>
    <row r="34" spans="1:9" ht="13.5">
      <c r="A34" s="53">
        <f t="shared" si="11"/>
        <v>25</v>
      </c>
      <c r="B34" s="4" t="s">
        <v>84</v>
      </c>
      <c r="C34" s="5" t="s">
        <v>2</v>
      </c>
      <c r="D34" s="5">
        <v>1</v>
      </c>
      <c r="E34" s="27">
        <v>0</v>
      </c>
      <c r="F34" s="22">
        <f t="shared" si="8"/>
        <v>0</v>
      </c>
      <c r="G34" s="27">
        <v>0</v>
      </c>
      <c r="H34" s="22">
        <f t="shared" si="9"/>
        <v>0</v>
      </c>
      <c r="I34" s="23">
        <f t="shared" si="10"/>
        <v>0</v>
      </c>
    </row>
    <row r="35" spans="1:9">
      <c r="A35" s="53">
        <f t="shared" si="11"/>
        <v>26</v>
      </c>
      <c r="B35" s="4" t="s">
        <v>45</v>
      </c>
      <c r="C35" s="5" t="s">
        <v>2</v>
      </c>
      <c r="D35" s="5">
        <v>1</v>
      </c>
      <c r="E35" s="27">
        <v>0</v>
      </c>
      <c r="F35" s="22">
        <f t="shared" si="8"/>
        <v>0</v>
      </c>
      <c r="G35" s="27">
        <v>0</v>
      </c>
      <c r="H35" s="22">
        <f t="shared" si="9"/>
        <v>0</v>
      </c>
      <c r="I35" s="23">
        <f t="shared" si="10"/>
        <v>0</v>
      </c>
    </row>
    <row r="36" spans="1:9" ht="13.5" thickBot="1">
      <c r="A36" s="15" t="s">
        <v>8</v>
      </c>
      <c r="B36" s="19"/>
      <c r="C36" s="17"/>
      <c r="D36" s="17"/>
      <c r="E36" s="25"/>
      <c r="F36" s="25">
        <f>SUM(F28:F35)</f>
        <v>0</v>
      </c>
      <c r="G36" s="25"/>
      <c r="H36" s="25">
        <f>SUM(H28:H35)</f>
        <v>0</v>
      </c>
      <c r="I36" s="25">
        <f>SUM(I28:I35)</f>
        <v>0</v>
      </c>
    </row>
    <row r="37" spans="1:9" ht="13.5" thickTop="1">
      <c r="A37" s="6" t="s">
        <v>47</v>
      </c>
      <c r="B37" s="1"/>
      <c r="C37" s="1"/>
      <c r="D37" s="1"/>
      <c r="E37" s="26"/>
      <c r="F37" s="26"/>
      <c r="G37" s="26"/>
      <c r="H37" s="26"/>
      <c r="I37" s="26"/>
    </row>
    <row r="38" spans="1:9">
      <c r="A38" s="3">
        <f>A35+1</f>
        <v>27</v>
      </c>
      <c r="B38" s="2" t="s">
        <v>49</v>
      </c>
      <c r="C38" s="3" t="s">
        <v>2</v>
      </c>
      <c r="D38" s="3">
        <v>1</v>
      </c>
      <c r="E38" s="27">
        <v>0</v>
      </c>
      <c r="F38" s="22">
        <f t="shared" ref="F38:F39" si="12">D38*E38</f>
        <v>0</v>
      </c>
      <c r="G38" s="27">
        <v>0</v>
      </c>
      <c r="H38" s="22">
        <f t="shared" ref="H38" si="13">D38*G38</f>
        <v>0</v>
      </c>
      <c r="I38" s="23">
        <f t="shared" ref="I38" si="14">E38*D38+G38*D38</f>
        <v>0</v>
      </c>
    </row>
    <row r="39" spans="1:9" ht="24">
      <c r="A39" s="53">
        <f>A38+1</f>
        <v>28</v>
      </c>
      <c r="B39" s="14" t="s">
        <v>48</v>
      </c>
      <c r="C39" s="3" t="s">
        <v>2</v>
      </c>
      <c r="D39" s="3">
        <v>1</v>
      </c>
      <c r="E39" s="23">
        <v>0</v>
      </c>
      <c r="F39" s="22">
        <f t="shared" si="12"/>
        <v>0</v>
      </c>
      <c r="G39" s="23">
        <v>0</v>
      </c>
      <c r="H39" s="22">
        <f t="shared" ref="H39:H40" si="15">D39*G39</f>
        <v>0</v>
      </c>
      <c r="I39" s="23">
        <f t="shared" ref="I39:I40" si="16">E39*D39+G39*D39</f>
        <v>0</v>
      </c>
    </row>
    <row r="40" spans="1:9">
      <c r="A40" s="53">
        <f>A39+1</f>
        <v>29</v>
      </c>
      <c r="B40" s="14" t="s">
        <v>61</v>
      </c>
      <c r="C40" s="3" t="s">
        <v>2</v>
      </c>
      <c r="D40" s="3">
        <v>1</v>
      </c>
      <c r="E40" s="23"/>
      <c r="F40" s="22"/>
      <c r="G40" s="23">
        <v>0</v>
      </c>
      <c r="H40" s="22">
        <f t="shared" si="15"/>
        <v>0</v>
      </c>
      <c r="I40" s="23">
        <f t="shared" si="16"/>
        <v>0</v>
      </c>
    </row>
    <row r="41" spans="1:9" ht="13.5" thickBot="1">
      <c r="A41" s="15" t="s">
        <v>50</v>
      </c>
      <c r="B41" s="19"/>
      <c r="C41" s="17"/>
      <c r="D41" s="50"/>
      <c r="E41" s="25"/>
      <c r="F41" s="25">
        <f>SUM(F38:F40)</f>
        <v>0</v>
      </c>
      <c r="G41" s="25"/>
      <c r="H41" s="25">
        <f>SUM(H38:H40)</f>
        <v>0</v>
      </c>
      <c r="I41" s="25">
        <f>SUM(I38:I39)</f>
        <v>0</v>
      </c>
    </row>
    <row r="42" spans="1:9" ht="13.5" thickTop="1">
      <c r="A42" s="6" t="s">
        <v>51</v>
      </c>
      <c r="B42" s="1"/>
      <c r="C42" s="1"/>
      <c r="D42" s="1"/>
      <c r="E42" s="26"/>
      <c r="F42" s="26"/>
      <c r="G42" s="26"/>
      <c r="H42" s="26"/>
      <c r="I42" s="26"/>
    </row>
    <row r="43" spans="1:9">
      <c r="A43" s="3">
        <f>A40+1</f>
        <v>30</v>
      </c>
      <c r="B43" s="2" t="s">
        <v>53</v>
      </c>
      <c r="C43" s="3" t="s">
        <v>22</v>
      </c>
      <c r="D43" s="3">
        <v>14</v>
      </c>
      <c r="E43" s="51">
        <v>0</v>
      </c>
      <c r="F43" s="22">
        <f t="shared" ref="F43:F44" si="17">D43*E43</f>
        <v>0</v>
      </c>
      <c r="G43" s="23">
        <v>0</v>
      </c>
      <c r="H43" s="22">
        <f t="shared" ref="H43:H46" si="18">D43*G43</f>
        <v>0</v>
      </c>
      <c r="I43" s="23">
        <f t="shared" ref="I43:I46" si="19">E43*D43+G43*D43</f>
        <v>0</v>
      </c>
    </row>
    <row r="44" spans="1:9">
      <c r="A44" s="53">
        <f>A43+1</f>
        <v>31</v>
      </c>
      <c r="B44" s="2" t="s">
        <v>54</v>
      </c>
      <c r="C44" s="3" t="s">
        <v>2</v>
      </c>
      <c r="D44" s="3">
        <v>13</v>
      </c>
      <c r="E44" s="51">
        <v>0</v>
      </c>
      <c r="F44" s="22">
        <f t="shared" si="17"/>
        <v>0</v>
      </c>
      <c r="G44" s="23">
        <v>0</v>
      </c>
      <c r="H44" s="22">
        <f t="shared" si="18"/>
        <v>0</v>
      </c>
      <c r="I44" s="23">
        <f t="shared" si="19"/>
        <v>0</v>
      </c>
    </row>
    <row r="45" spans="1:9">
      <c r="A45" s="53">
        <f t="shared" ref="A45:A51" si="20">A44+1</f>
        <v>32</v>
      </c>
      <c r="B45" s="2" t="s">
        <v>55</v>
      </c>
      <c r="C45" s="5" t="s">
        <v>2</v>
      </c>
      <c r="D45" s="5">
        <v>8</v>
      </c>
      <c r="E45" s="52">
        <v>0</v>
      </c>
      <c r="F45" s="22">
        <f t="shared" ref="F45:F46" si="21">D45*E45</f>
        <v>0</v>
      </c>
      <c r="G45" s="27">
        <v>0</v>
      </c>
      <c r="H45" s="22">
        <f t="shared" si="18"/>
        <v>0</v>
      </c>
      <c r="I45" s="23">
        <f t="shared" si="19"/>
        <v>0</v>
      </c>
    </row>
    <row r="46" spans="1:9">
      <c r="A46" s="53">
        <f t="shared" si="20"/>
        <v>33</v>
      </c>
      <c r="B46" s="2" t="s">
        <v>56</v>
      </c>
      <c r="C46" s="5" t="s">
        <v>2</v>
      </c>
      <c r="D46" s="5">
        <v>16</v>
      </c>
      <c r="E46" s="52">
        <v>0</v>
      </c>
      <c r="F46" s="22">
        <f t="shared" si="21"/>
        <v>0</v>
      </c>
      <c r="G46" s="27">
        <v>0</v>
      </c>
      <c r="H46" s="22">
        <f t="shared" si="18"/>
        <v>0</v>
      </c>
      <c r="I46" s="23">
        <f t="shared" si="19"/>
        <v>0</v>
      </c>
    </row>
    <row r="47" spans="1:9">
      <c r="A47" s="53">
        <f t="shared" si="20"/>
        <v>34</v>
      </c>
      <c r="B47" s="2" t="s">
        <v>57</v>
      </c>
      <c r="C47" s="5" t="s">
        <v>2</v>
      </c>
      <c r="D47" s="5">
        <v>13</v>
      </c>
      <c r="E47" s="52">
        <v>0</v>
      </c>
      <c r="F47" s="22">
        <f t="shared" ref="F47:F50" si="22">D47*E47</f>
        <v>0</v>
      </c>
      <c r="G47" s="27">
        <v>0</v>
      </c>
      <c r="H47" s="22">
        <f t="shared" ref="H47:H50" si="23">D47*G47</f>
        <v>0</v>
      </c>
      <c r="I47" s="23">
        <f t="shared" ref="I47:I51" si="24">E47*D47+G47*D47</f>
        <v>0</v>
      </c>
    </row>
    <row r="48" spans="1:9">
      <c r="A48" s="53">
        <f t="shared" si="20"/>
        <v>35</v>
      </c>
      <c r="B48" s="2" t="s">
        <v>58</v>
      </c>
      <c r="C48" s="5" t="s">
        <v>2</v>
      </c>
      <c r="D48" s="5">
        <v>8</v>
      </c>
      <c r="E48" s="52">
        <v>0</v>
      </c>
      <c r="F48" s="22">
        <f t="shared" si="22"/>
        <v>0</v>
      </c>
      <c r="G48" s="27">
        <v>0</v>
      </c>
      <c r="H48" s="22">
        <f t="shared" si="23"/>
        <v>0</v>
      </c>
      <c r="I48" s="23">
        <f t="shared" si="24"/>
        <v>0</v>
      </c>
    </row>
    <row r="49" spans="1:9">
      <c r="A49" s="53">
        <f t="shared" si="20"/>
        <v>36</v>
      </c>
      <c r="B49" s="2" t="s">
        <v>59</v>
      </c>
      <c r="C49" s="5" t="s">
        <v>2</v>
      </c>
      <c r="D49" s="5">
        <v>200</v>
      </c>
      <c r="E49" s="52">
        <v>0</v>
      </c>
      <c r="F49" s="22">
        <f t="shared" si="22"/>
        <v>0</v>
      </c>
      <c r="G49" s="27"/>
      <c r="H49" s="22">
        <f t="shared" si="23"/>
        <v>0</v>
      </c>
      <c r="I49" s="23">
        <f t="shared" si="24"/>
        <v>0</v>
      </c>
    </row>
    <row r="50" spans="1:9">
      <c r="A50" s="53">
        <f t="shared" si="20"/>
        <v>37</v>
      </c>
      <c r="B50" s="2" t="s">
        <v>60</v>
      </c>
      <c r="C50" s="5" t="s">
        <v>2</v>
      </c>
      <c r="D50" s="5">
        <v>1</v>
      </c>
      <c r="E50" s="52">
        <v>0</v>
      </c>
      <c r="F50" s="22">
        <f t="shared" si="22"/>
        <v>0</v>
      </c>
      <c r="G50" s="27"/>
      <c r="H50" s="22">
        <f t="shared" si="23"/>
        <v>0</v>
      </c>
      <c r="I50" s="23">
        <f t="shared" si="24"/>
        <v>0</v>
      </c>
    </row>
    <row r="51" spans="1:9">
      <c r="A51" s="53">
        <f t="shared" si="20"/>
        <v>38</v>
      </c>
      <c r="B51" s="4" t="s">
        <v>14</v>
      </c>
      <c r="C51" s="5" t="s">
        <v>15</v>
      </c>
      <c r="D51" s="46">
        <f>SUM(I43:I50)</f>
        <v>0</v>
      </c>
      <c r="E51" s="26"/>
      <c r="F51" s="26"/>
      <c r="G51" s="47">
        <v>2.3E-2</v>
      </c>
      <c r="H51" s="48">
        <f>D51*G51</f>
        <v>0</v>
      </c>
      <c r="I51" s="49">
        <f t="shared" si="24"/>
        <v>0</v>
      </c>
    </row>
    <row r="52" spans="1:9" ht="13.5" thickBot="1">
      <c r="A52" s="15" t="s">
        <v>52</v>
      </c>
      <c r="B52" s="19"/>
      <c r="C52" s="17"/>
      <c r="D52" s="17"/>
      <c r="E52" s="25"/>
      <c r="F52" s="25">
        <f>SUM(F43:F51)</f>
        <v>0</v>
      </c>
      <c r="G52" s="25"/>
      <c r="H52" s="25">
        <f>SUM(H43:H51)</f>
        <v>0</v>
      </c>
      <c r="I52" s="25">
        <f>SUM(I43:I51)</f>
        <v>0</v>
      </c>
    </row>
    <row r="53" spans="1:9" ht="13.5" thickTop="1">
      <c r="A53" s="6" t="s">
        <v>62</v>
      </c>
      <c r="B53" s="1"/>
      <c r="C53" s="1"/>
      <c r="D53" s="1"/>
      <c r="E53" s="26"/>
      <c r="F53" s="26"/>
      <c r="G53" s="26"/>
      <c r="H53" s="26"/>
      <c r="I53" s="26"/>
    </row>
    <row r="54" spans="1:9">
      <c r="A54" s="3">
        <f>A51+1</f>
        <v>39</v>
      </c>
      <c r="B54" s="2" t="s">
        <v>65</v>
      </c>
      <c r="C54" s="3" t="s">
        <v>2</v>
      </c>
      <c r="D54" s="3">
        <v>7</v>
      </c>
      <c r="E54" s="23">
        <v>0</v>
      </c>
      <c r="F54" s="22">
        <f t="shared" ref="F54:F69" si="25">D54*E54</f>
        <v>0</v>
      </c>
      <c r="G54" s="23">
        <v>0</v>
      </c>
      <c r="H54" s="22">
        <f t="shared" ref="H54:H69" si="26">D54*G54</f>
        <v>0</v>
      </c>
      <c r="I54" s="23">
        <f t="shared" ref="I54:I70" si="27">E54*D54+G54*D54</f>
        <v>0</v>
      </c>
    </row>
    <row r="55" spans="1:9">
      <c r="A55" s="53">
        <f>A54+1</f>
        <v>40</v>
      </c>
      <c r="B55" s="2" t="s">
        <v>69</v>
      </c>
      <c r="C55" s="3" t="s">
        <v>2</v>
      </c>
      <c r="D55" s="3">
        <v>7</v>
      </c>
      <c r="E55" s="23">
        <v>0</v>
      </c>
      <c r="F55" s="22">
        <f t="shared" si="25"/>
        <v>0</v>
      </c>
      <c r="G55" s="23">
        <v>0</v>
      </c>
      <c r="H55" s="22">
        <f t="shared" si="26"/>
        <v>0</v>
      </c>
      <c r="I55" s="23">
        <f t="shared" si="27"/>
        <v>0</v>
      </c>
    </row>
    <row r="56" spans="1:9" ht="24">
      <c r="A56" s="53">
        <f t="shared" ref="A56:A70" si="28">A55+1</f>
        <v>41</v>
      </c>
      <c r="B56" s="14" t="s">
        <v>68</v>
      </c>
      <c r="C56" s="3" t="s">
        <v>2</v>
      </c>
      <c r="D56" s="3">
        <v>7</v>
      </c>
      <c r="E56" s="23">
        <v>0</v>
      </c>
      <c r="F56" s="22">
        <f t="shared" si="25"/>
        <v>0</v>
      </c>
      <c r="G56" s="23">
        <v>0</v>
      </c>
      <c r="H56" s="22">
        <f t="shared" si="26"/>
        <v>0</v>
      </c>
      <c r="I56" s="23">
        <f t="shared" si="27"/>
        <v>0</v>
      </c>
    </row>
    <row r="57" spans="1:9" ht="36">
      <c r="A57" s="53">
        <f t="shared" si="28"/>
        <v>42</v>
      </c>
      <c r="B57" s="14" t="s">
        <v>67</v>
      </c>
      <c r="C57" s="3" t="s">
        <v>2</v>
      </c>
      <c r="D57" s="3">
        <v>2</v>
      </c>
      <c r="E57" s="23">
        <v>0</v>
      </c>
      <c r="F57" s="22">
        <f t="shared" si="25"/>
        <v>0</v>
      </c>
      <c r="G57" s="23">
        <v>0</v>
      </c>
      <c r="H57" s="22">
        <f t="shared" si="26"/>
        <v>0</v>
      </c>
      <c r="I57" s="23">
        <f t="shared" si="27"/>
        <v>0</v>
      </c>
    </row>
    <row r="58" spans="1:9">
      <c r="A58" s="53">
        <f t="shared" si="28"/>
        <v>43</v>
      </c>
      <c r="B58" s="2" t="s">
        <v>66</v>
      </c>
      <c r="C58" s="5" t="s">
        <v>2</v>
      </c>
      <c r="D58" s="5">
        <v>1</v>
      </c>
      <c r="E58" s="27">
        <v>0</v>
      </c>
      <c r="F58" s="22">
        <f t="shared" si="25"/>
        <v>0</v>
      </c>
      <c r="G58" s="27">
        <v>0</v>
      </c>
      <c r="H58" s="22">
        <f t="shared" si="26"/>
        <v>0</v>
      </c>
      <c r="I58" s="23">
        <f t="shared" si="27"/>
        <v>0</v>
      </c>
    </row>
    <row r="59" spans="1:9">
      <c r="A59" s="53">
        <f t="shared" si="28"/>
        <v>44</v>
      </c>
      <c r="B59" s="2" t="s">
        <v>70</v>
      </c>
      <c r="C59" s="5" t="s">
        <v>2</v>
      </c>
      <c r="D59" s="5">
        <v>3</v>
      </c>
      <c r="E59" s="27">
        <v>0</v>
      </c>
      <c r="F59" s="22">
        <f t="shared" si="25"/>
        <v>0</v>
      </c>
      <c r="G59" s="27">
        <v>0</v>
      </c>
      <c r="H59" s="22">
        <f t="shared" si="26"/>
        <v>0</v>
      </c>
      <c r="I59" s="23">
        <f t="shared" si="27"/>
        <v>0</v>
      </c>
    </row>
    <row r="60" spans="1:9">
      <c r="A60" s="53">
        <f t="shared" si="28"/>
        <v>45</v>
      </c>
      <c r="B60" s="2" t="s">
        <v>74</v>
      </c>
      <c r="C60" s="5" t="s">
        <v>2</v>
      </c>
      <c r="D60" s="5">
        <v>1</v>
      </c>
      <c r="E60" s="27">
        <v>0</v>
      </c>
      <c r="F60" s="22">
        <f t="shared" ref="F60" si="29">D60*E60</f>
        <v>0</v>
      </c>
      <c r="G60" s="27">
        <v>0</v>
      </c>
      <c r="H60" s="22">
        <f t="shared" ref="H60" si="30">D60*G60</f>
        <v>0</v>
      </c>
      <c r="I60" s="23">
        <f t="shared" ref="I60" si="31">E60*D60+G60*D60</f>
        <v>0</v>
      </c>
    </row>
    <row r="61" spans="1:9" ht="24">
      <c r="A61" s="53">
        <f t="shared" si="28"/>
        <v>46</v>
      </c>
      <c r="B61" s="14" t="s">
        <v>71</v>
      </c>
      <c r="C61" s="5" t="s">
        <v>2</v>
      </c>
      <c r="D61" s="5">
        <v>3</v>
      </c>
      <c r="E61" s="27">
        <v>0</v>
      </c>
      <c r="F61" s="22">
        <f t="shared" si="25"/>
        <v>0</v>
      </c>
      <c r="G61" s="27">
        <v>0</v>
      </c>
      <c r="H61" s="22">
        <f t="shared" si="26"/>
        <v>0</v>
      </c>
      <c r="I61" s="23">
        <f t="shared" si="27"/>
        <v>0</v>
      </c>
    </row>
    <row r="62" spans="1:9" ht="24">
      <c r="A62" s="53">
        <f t="shared" si="28"/>
        <v>47</v>
      </c>
      <c r="B62" s="14" t="s">
        <v>75</v>
      </c>
      <c r="C62" s="5" t="s">
        <v>2</v>
      </c>
      <c r="D62" s="5">
        <v>1</v>
      </c>
      <c r="E62" s="27">
        <v>0</v>
      </c>
      <c r="F62" s="22">
        <f t="shared" si="25"/>
        <v>0</v>
      </c>
      <c r="G62" s="27">
        <v>0</v>
      </c>
      <c r="H62" s="22">
        <f t="shared" si="26"/>
        <v>0</v>
      </c>
      <c r="I62" s="23">
        <f t="shared" si="27"/>
        <v>0</v>
      </c>
    </row>
    <row r="63" spans="1:9" ht="24">
      <c r="A63" s="53">
        <f t="shared" si="28"/>
        <v>48</v>
      </c>
      <c r="B63" s="14" t="s">
        <v>72</v>
      </c>
      <c r="C63" s="5" t="s">
        <v>2</v>
      </c>
      <c r="D63" s="5">
        <v>4</v>
      </c>
      <c r="E63" s="27">
        <v>0</v>
      </c>
      <c r="F63" s="22">
        <f t="shared" si="25"/>
        <v>0</v>
      </c>
      <c r="G63" s="27">
        <v>0</v>
      </c>
      <c r="H63" s="22">
        <f t="shared" si="26"/>
        <v>0</v>
      </c>
      <c r="I63" s="23">
        <f t="shared" si="27"/>
        <v>0</v>
      </c>
    </row>
    <row r="64" spans="1:9" ht="24">
      <c r="A64" s="53">
        <f t="shared" si="28"/>
        <v>49</v>
      </c>
      <c r="B64" s="14" t="s">
        <v>73</v>
      </c>
      <c r="C64" s="5" t="s">
        <v>2</v>
      </c>
      <c r="D64" s="5">
        <v>4</v>
      </c>
      <c r="E64" s="27">
        <v>0</v>
      </c>
      <c r="F64" s="22">
        <f t="shared" si="25"/>
        <v>0</v>
      </c>
      <c r="G64" s="27">
        <v>0</v>
      </c>
      <c r="H64" s="22">
        <f t="shared" si="26"/>
        <v>0</v>
      </c>
      <c r="I64" s="23">
        <f t="shared" si="27"/>
        <v>0</v>
      </c>
    </row>
    <row r="65" spans="1:10">
      <c r="A65" s="53">
        <f t="shared" si="28"/>
        <v>50</v>
      </c>
      <c r="B65" s="14" t="s">
        <v>76</v>
      </c>
      <c r="C65" s="5" t="s">
        <v>2</v>
      </c>
      <c r="D65" s="5">
        <v>1</v>
      </c>
      <c r="E65" s="27">
        <v>0</v>
      </c>
      <c r="F65" s="22">
        <f t="shared" si="25"/>
        <v>0</v>
      </c>
      <c r="G65" s="27">
        <v>0</v>
      </c>
      <c r="H65" s="22">
        <f t="shared" si="26"/>
        <v>0</v>
      </c>
      <c r="I65" s="23">
        <f t="shared" si="27"/>
        <v>0</v>
      </c>
    </row>
    <row r="66" spans="1:10">
      <c r="A66" s="53">
        <f t="shared" si="28"/>
        <v>51</v>
      </c>
      <c r="B66" s="14" t="s">
        <v>77</v>
      </c>
      <c r="C66" s="5" t="s">
        <v>2</v>
      </c>
      <c r="D66" s="5">
        <v>1</v>
      </c>
      <c r="E66" s="27">
        <v>0</v>
      </c>
      <c r="F66" s="22">
        <f t="shared" si="25"/>
        <v>0</v>
      </c>
      <c r="G66" s="27">
        <v>0</v>
      </c>
      <c r="H66" s="22">
        <f t="shared" si="26"/>
        <v>0</v>
      </c>
      <c r="I66" s="23">
        <f t="shared" si="27"/>
        <v>0</v>
      </c>
    </row>
    <row r="67" spans="1:10" ht="24">
      <c r="A67" s="53">
        <f t="shared" si="28"/>
        <v>52</v>
      </c>
      <c r="B67" s="14" t="s">
        <v>78</v>
      </c>
      <c r="C67" s="5" t="s">
        <v>2</v>
      </c>
      <c r="D67" s="5">
        <v>1</v>
      </c>
      <c r="E67" s="27">
        <v>0</v>
      </c>
      <c r="F67" s="22">
        <f t="shared" si="25"/>
        <v>0</v>
      </c>
      <c r="G67" s="27">
        <v>0</v>
      </c>
      <c r="H67" s="22">
        <f t="shared" si="26"/>
        <v>0</v>
      </c>
      <c r="I67" s="23">
        <f t="shared" si="27"/>
        <v>0</v>
      </c>
    </row>
    <row r="68" spans="1:10" ht="24">
      <c r="A68" s="53">
        <f t="shared" si="28"/>
        <v>53</v>
      </c>
      <c r="B68" s="14" t="s">
        <v>79</v>
      </c>
      <c r="C68" s="5" t="s">
        <v>2</v>
      </c>
      <c r="D68" s="5">
        <v>1</v>
      </c>
      <c r="E68" s="27">
        <v>0</v>
      </c>
      <c r="F68" s="22">
        <f t="shared" si="25"/>
        <v>0</v>
      </c>
      <c r="G68" s="27">
        <v>0</v>
      </c>
      <c r="H68" s="22">
        <f t="shared" si="26"/>
        <v>0</v>
      </c>
      <c r="I68" s="23">
        <f t="shared" si="27"/>
        <v>0</v>
      </c>
    </row>
    <row r="69" spans="1:10" ht="24">
      <c r="A69" s="53">
        <f t="shared" si="28"/>
        <v>54</v>
      </c>
      <c r="B69" s="14" t="s">
        <v>80</v>
      </c>
      <c r="C69" s="5" t="s">
        <v>2</v>
      </c>
      <c r="D69" s="5">
        <v>1</v>
      </c>
      <c r="E69" s="27">
        <v>0</v>
      </c>
      <c r="F69" s="22">
        <f t="shared" si="25"/>
        <v>0</v>
      </c>
      <c r="G69" s="27">
        <v>0</v>
      </c>
      <c r="H69" s="22">
        <f t="shared" si="26"/>
        <v>0</v>
      </c>
      <c r="I69" s="23">
        <f t="shared" si="27"/>
        <v>0</v>
      </c>
    </row>
    <row r="70" spans="1:10">
      <c r="A70" s="53">
        <f t="shared" si="28"/>
        <v>55</v>
      </c>
      <c r="B70" s="4" t="s">
        <v>14</v>
      </c>
      <c r="C70" s="5" t="s">
        <v>15</v>
      </c>
      <c r="D70" s="46">
        <f>SUM(I54:I69)/10</f>
        <v>0</v>
      </c>
      <c r="E70" s="26"/>
      <c r="F70" s="26"/>
      <c r="G70" s="47">
        <v>2.3E-2</v>
      </c>
      <c r="H70" s="48">
        <f>D70*G70</f>
        <v>0</v>
      </c>
      <c r="I70" s="49">
        <f t="shared" si="27"/>
        <v>0</v>
      </c>
    </row>
    <row r="71" spans="1:10" ht="13.5" thickBot="1">
      <c r="A71" s="15" t="s">
        <v>63</v>
      </c>
      <c r="B71" s="19"/>
      <c r="C71" s="17"/>
      <c r="D71" s="17"/>
      <c r="E71" s="25"/>
      <c r="F71" s="25">
        <f>SUM(F54:F70)</f>
        <v>0</v>
      </c>
      <c r="G71" s="25"/>
      <c r="H71" s="25">
        <f>SUM(H54:H70)</f>
        <v>0</v>
      </c>
      <c r="I71" s="25">
        <f>SUM(I54:I70)</f>
        <v>0</v>
      </c>
    </row>
    <row r="72" spans="1:10" ht="13.5" thickTop="1">
      <c r="A72" s="6" t="s">
        <v>19</v>
      </c>
      <c r="B72" s="1"/>
      <c r="C72" s="1"/>
      <c r="D72" s="1"/>
      <c r="E72" s="26"/>
      <c r="F72" s="26"/>
      <c r="G72" s="26"/>
      <c r="H72" s="26"/>
      <c r="I72" s="26"/>
    </row>
    <row r="73" spans="1:10" ht="36">
      <c r="A73" s="3">
        <f>A70+1</f>
        <v>56</v>
      </c>
      <c r="B73" s="14" t="s">
        <v>81</v>
      </c>
      <c r="C73" s="20" t="s">
        <v>2</v>
      </c>
      <c r="D73" s="20">
        <v>1</v>
      </c>
      <c r="E73" s="24"/>
      <c r="F73" s="22">
        <f t="shared" ref="F73:F75" si="32">D73*E73</f>
        <v>0</v>
      </c>
      <c r="G73" s="23">
        <v>0</v>
      </c>
      <c r="H73" s="22">
        <f t="shared" ref="H73:H75" si="33">D73*G73</f>
        <v>0</v>
      </c>
      <c r="I73" s="22">
        <f>D73*G73</f>
        <v>0</v>
      </c>
    </row>
    <row r="74" spans="1:10">
      <c r="A74" s="53">
        <f>A73+1</f>
        <v>57</v>
      </c>
      <c r="B74" s="4" t="s">
        <v>82</v>
      </c>
      <c r="C74" s="20" t="s">
        <v>2</v>
      </c>
      <c r="D74" s="20">
        <v>1</v>
      </c>
      <c r="E74" s="29"/>
      <c r="F74" s="22">
        <f t="shared" si="32"/>
        <v>0</v>
      </c>
      <c r="G74" s="27">
        <v>0</v>
      </c>
      <c r="H74" s="22">
        <f t="shared" si="33"/>
        <v>0</v>
      </c>
      <c r="I74" s="30">
        <f>D74*G74</f>
        <v>0</v>
      </c>
    </row>
    <row r="75" spans="1:10" ht="25.15" customHeight="1">
      <c r="A75" s="53">
        <f>A74+1</f>
        <v>58</v>
      </c>
      <c r="B75" s="14" t="s">
        <v>83</v>
      </c>
      <c r="C75" s="5" t="s">
        <v>2</v>
      </c>
      <c r="D75" s="5">
        <v>1</v>
      </c>
      <c r="E75" s="29"/>
      <c r="F75" s="22">
        <f t="shared" si="32"/>
        <v>0</v>
      </c>
      <c r="G75" s="27">
        <v>0</v>
      </c>
      <c r="H75" s="22">
        <f t="shared" si="33"/>
        <v>0</v>
      </c>
      <c r="I75" s="27">
        <f>D75*G75</f>
        <v>0</v>
      </c>
      <c r="J75" s="9"/>
    </row>
    <row r="76" spans="1:10" ht="13.5" thickBot="1">
      <c r="A76" s="15" t="s">
        <v>9</v>
      </c>
      <c r="B76" s="19"/>
      <c r="C76" s="17"/>
      <c r="D76" s="17"/>
      <c r="E76" s="25"/>
      <c r="F76" s="25"/>
      <c r="G76" s="25"/>
      <c r="H76" s="25">
        <f>SUM(H73:H75)</f>
        <v>0</v>
      </c>
      <c r="I76" s="25">
        <f>SUM(I73:I75)</f>
        <v>0</v>
      </c>
      <c r="J76" s="9"/>
    </row>
    <row r="77" spans="1:10" ht="14.25" thickTop="1" thickBot="1">
      <c r="A77" s="11" t="s">
        <v>21</v>
      </c>
      <c r="B77" s="12"/>
      <c r="C77" s="12"/>
      <c r="D77" s="13"/>
      <c r="E77" s="31"/>
      <c r="F77" s="31">
        <f>F76+F41+F52+F71+F76+F36+F26+F16</f>
        <v>0</v>
      </c>
      <c r="G77" s="33"/>
      <c r="H77" s="33">
        <f t="shared" ref="H77" si="34">H76+H41+H52+H71+H76+H36+H26+H16</f>
        <v>0</v>
      </c>
      <c r="I77" s="32"/>
      <c r="J77" s="10"/>
    </row>
    <row r="78" spans="1:10" ht="13.5" thickBot="1">
      <c r="A78" s="11" t="s">
        <v>20</v>
      </c>
      <c r="B78" s="12"/>
      <c r="C78" s="12"/>
      <c r="D78" s="13"/>
      <c r="E78" s="54">
        <f>F77+H77</f>
        <v>0</v>
      </c>
      <c r="F78" s="54"/>
      <c r="G78" s="54"/>
      <c r="H78" s="54"/>
      <c r="I78" s="55"/>
    </row>
  </sheetData>
  <mergeCells count="11">
    <mergeCell ref="E78:I78"/>
    <mergeCell ref="I3:I4"/>
    <mergeCell ref="A2:D2"/>
    <mergeCell ref="A3:A4"/>
    <mergeCell ref="B3:B4"/>
    <mergeCell ref="C3:C4"/>
    <mergeCell ref="D3:D4"/>
    <mergeCell ref="E3:E4"/>
    <mergeCell ref="F3:F4"/>
    <mergeCell ref="G3:G4"/>
    <mergeCell ref="H3:H4"/>
  </mergeCells>
  <pageMargins left="0.78740157480314965" right="0.51181102362204722" top="0.6692913385826772" bottom="0.35433070866141736" header="0.39370078740157483" footer="0.15748031496062992"/>
  <pageSetup paperSize="9" orientation="landscape" blackAndWhite="1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rozpočet</vt:lpstr>
      <vt:lpstr>rozpočet!Názvy_tisku</vt:lpstr>
      <vt:lpstr>rozpočet!Oblast_tisku</vt:lpstr>
    </vt:vector>
  </TitlesOfParts>
  <Company>thermotech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vojo</dc:creator>
  <cp:lastModifiedBy>sanike</cp:lastModifiedBy>
  <cp:lastPrinted>2019-05-10T11:33:32Z</cp:lastPrinted>
  <dcterms:created xsi:type="dcterms:W3CDTF">2003-05-30T10:28:33Z</dcterms:created>
  <dcterms:modified xsi:type="dcterms:W3CDTF">2019-07-30T20:57:15Z</dcterms:modified>
</cp:coreProperties>
</file>