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47" activeTab="0"/>
  </bookViews>
  <sheets>
    <sheet name="Sumár podpr-výdav" sheetId="1" r:id="rId1"/>
  </sheets>
  <definedNames/>
  <calcPr fullCalcOnLoad="1"/>
</workbook>
</file>

<file path=xl/sharedStrings.xml><?xml version="1.0" encoding="utf-8"?>
<sst xmlns="http://schemas.openxmlformats.org/spreadsheetml/2006/main" count="3346" uniqueCount="541">
  <si>
    <t>SU</t>
  </si>
  <si>
    <t>S1</t>
  </si>
  <si>
    <t>S2</t>
  </si>
  <si>
    <t>S3</t>
  </si>
  <si>
    <t>234</t>
  </si>
  <si>
    <t/>
  </si>
  <si>
    <t>8</t>
  </si>
  <si>
    <t>2</t>
  </si>
  <si>
    <t>1</t>
  </si>
  <si>
    <t>005</t>
  </si>
  <si>
    <t>3</t>
  </si>
  <si>
    <t>01</t>
  </si>
  <si>
    <t>7</t>
  </si>
  <si>
    <t>001</t>
  </si>
  <si>
    <t>6</t>
  </si>
  <si>
    <t>4</t>
  </si>
  <si>
    <t>Poistenie do Spol.zdr.poist.</t>
  </si>
  <si>
    <t>Poistenie do ostat.zdrav.pois</t>
  </si>
  <si>
    <t>5</t>
  </si>
  <si>
    <t>002</t>
  </si>
  <si>
    <t>003</t>
  </si>
  <si>
    <t>Urazove poistenie</t>
  </si>
  <si>
    <t>004</t>
  </si>
  <si>
    <t>Invalidné poistenie</t>
  </si>
  <si>
    <t>007</t>
  </si>
  <si>
    <t>Na poistenie do rezervného fondu</t>
  </si>
  <si>
    <t>Internet-poplatok</t>
  </si>
  <si>
    <t>006</t>
  </si>
  <si>
    <t>009</t>
  </si>
  <si>
    <t>010</t>
  </si>
  <si>
    <t>013</t>
  </si>
  <si>
    <t>016</t>
  </si>
  <si>
    <t>Inzercia</t>
  </si>
  <si>
    <t>012</t>
  </si>
  <si>
    <t>014</t>
  </si>
  <si>
    <t>015</t>
  </si>
  <si>
    <t>026</t>
  </si>
  <si>
    <t>Odmeny poslancom MZ</t>
  </si>
  <si>
    <t>027</t>
  </si>
  <si>
    <t>Na odchodné</t>
  </si>
  <si>
    <t>0</t>
  </si>
  <si>
    <t>02</t>
  </si>
  <si>
    <t>03</t>
  </si>
  <si>
    <t>04</t>
  </si>
  <si>
    <t>05</t>
  </si>
  <si>
    <t>06</t>
  </si>
  <si>
    <t>07</t>
  </si>
  <si>
    <t>Zdra.stred.-elektr.energ.</t>
  </si>
  <si>
    <t>Zdravotne stredisko -voda</t>
  </si>
  <si>
    <t>08</t>
  </si>
  <si>
    <t>Klub.zariad.-pranie</t>
  </si>
  <si>
    <t>10</t>
  </si>
  <si>
    <t>rozpočet celkom</t>
  </si>
  <si>
    <t>poznámky</t>
  </si>
  <si>
    <t>súčet školstvo</t>
  </si>
  <si>
    <t>bežný rozpočet</t>
  </si>
  <si>
    <t>kapitálový rozpočet</t>
  </si>
  <si>
    <t>pol.č.</t>
  </si>
  <si>
    <t>ZDR</t>
  </si>
  <si>
    <t>Zdrav.Str.-vykurovanie</t>
  </si>
  <si>
    <t>Odvoz kom.odpadu-ZdrStred</t>
  </si>
  <si>
    <t>MFK-el.energia</t>
  </si>
  <si>
    <t>MFK-voda</t>
  </si>
  <si>
    <t>Ruseko-El.energia</t>
  </si>
  <si>
    <t>Ruseko-Plyn+kurič</t>
  </si>
  <si>
    <t>Ruseko-voda</t>
  </si>
  <si>
    <t>Ruseko-čistenie žumpy</t>
  </si>
  <si>
    <t>Klub.zariadenie-Pož.zbr.-plyn</t>
  </si>
  <si>
    <t xml:space="preserve">Bytové hosp.-BND Pohraničn.plyn.+kurič </t>
  </si>
  <si>
    <t>Bytové hosp.-Maďarská 12 plyn+kurič</t>
  </si>
  <si>
    <t>Bytové hosp.-Maďarská 12 údržba</t>
  </si>
  <si>
    <t>Bytové hosp.-Dom.Zahr.-OLO</t>
  </si>
  <si>
    <t>Bytové hosp.-Maďarská 12.-OLO</t>
  </si>
  <si>
    <t>Bytové hosp.-BND-OLO</t>
  </si>
  <si>
    <t>Bytové hosp.-Dom.Zahr.-údrzba</t>
  </si>
  <si>
    <t>Byt.hosp.- Dom.zahr.čistenie žumpy</t>
  </si>
  <si>
    <t>Byt.hosp.- Maďarská.čistenie žumpy</t>
  </si>
  <si>
    <t>Bytové hosp.-BND-vodné+stočné</t>
  </si>
  <si>
    <t>Klub.zariadenie Pož.zbroj.-vodné</t>
  </si>
  <si>
    <t>Bývalá knižnica-fara-El.energia</t>
  </si>
  <si>
    <t>Bývalá knižnica-fara-voda</t>
  </si>
  <si>
    <t>Bývalá knižnica-čistenie žumpy</t>
  </si>
  <si>
    <t>Fitness-plyn+kúrenie</t>
  </si>
  <si>
    <t xml:space="preserve">Nábytok </t>
  </si>
  <si>
    <t>Nákup pozemkov</t>
  </si>
  <si>
    <t>Nákup software</t>
  </si>
  <si>
    <t>Stravovanie a provízia za stravné lístky</t>
  </si>
  <si>
    <t>Civil.ochrana-nákup ochr.prostr.</t>
  </si>
  <si>
    <t>Projekt Dopravy MČ</t>
  </si>
  <si>
    <t>ZŠ</t>
  </si>
  <si>
    <t>MŠ</t>
  </si>
  <si>
    <t>Školský klub detí</t>
  </si>
  <si>
    <t>Školská jedáleň</t>
  </si>
  <si>
    <t>–––-</t>
  </si>
  <si>
    <t>–––</t>
  </si>
  <si>
    <t>––-</t>
  </si>
  <si>
    <t>––</t>
  </si>
  <si>
    <t>–</t>
  </si>
  <si>
    <t>–-</t>
  </si>
  <si>
    <t>Prípravné projekty EU</t>
  </si>
  <si>
    <t>Mimor.odmeny posl.MZ a aktivistom</t>
  </si>
  <si>
    <t xml:space="preserve"> z toho ZŠ:</t>
  </si>
  <si>
    <t>z toho finančné operácie:</t>
  </si>
  <si>
    <t>Bytové hosp.-BND-údržba</t>
  </si>
  <si>
    <t>Parkovné + karty,známky</t>
  </si>
  <si>
    <t>Nájom kopírky, tlačiarne,</t>
  </si>
  <si>
    <t>Natur.mzdy-ošatné,úprava zovň.-matrika</t>
  </si>
  <si>
    <t>Výstavba BND Pohr.ul.</t>
  </si>
  <si>
    <t>09</t>
  </si>
  <si>
    <t>Prehlásené na doktorov</t>
  </si>
  <si>
    <t>Odstupné</t>
  </si>
  <si>
    <t>Poistenie do VŠZP</t>
  </si>
  <si>
    <t>Nemocenské poistenie</t>
  </si>
  <si>
    <t>Starobné poistenie</t>
  </si>
  <si>
    <t>Poistenie v nezamestn.</t>
  </si>
  <si>
    <t>Príspevok do doplnk.dôchod.poist.</t>
  </si>
  <si>
    <t>Cestovné výdavky</t>
  </si>
  <si>
    <t>Rozhlas a televízia</t>
  </si>
  <si>
    <t>Pošta a kuriérska služba</t>
  </si>
  <si>
    <t>Kancelárske stroje a prístroje</t>
  </si>
  <si>
    <t>Reprezentačné výdavky a dary</t>
  </si>
  <si>
    <t>Pohonné hmoty</t>
  </si>
  <si>
    <t>Servis, údržba a opravy doprav.prostr.</t>
  </si>
  <si>
    <t>Náhradné diely na opravy</t>
  </si>
  <si>
    <t>Zákonné poistenie vozidiel</t>
  </si>
  <si>
    <t>Havarijné poistenie vozidiel</t>
  </si>
  <si>
    <t>Prepravné a dopravné</t>
  </si>
  <si>
    <t>Údržba miestneho rozhlasu</t>
  </si>
  <si>
    <t>Nájomné za garáž</t>
  </si>
  <si>
    <t>Školenia,semináre</t>
  </si>
  <si>
    <t>Revízie a kontroly zariadení</t>
  </si>
  <si>
    <t>Advokátske služby</t>
  </si>
  <si>
    <t>Znalecké posudky</t>
  </si>
  <si>
    <t>Výdavky na uhr.daní (z úroku...)</t>
  </si>
  <si>
    <t>Výdavky na úhradu popl.a odvod</t>
  </si>
  <si>
    <t>Prídel do Sociálneho fondu</t>
  </si>
  <si>
    <t>Odmeny na dohody pre Mests.časť</t>
  </si>
  <si>
    <t>Príspevok Miest.fut.klubu</t>
  </si>
  <si>
    <t>Prísp.pre dets.folk.subor</t>
  </si>
  <si>
    <t>Splác.úveru-úroku-dom zahradk.</t>
  </si>
  <si>
    <t>Splác.úveru-úroku-Byt.naj.dom Pohr.</t>
  </si>
  <si>
    <t>Príspevok -m.p. Ruseko</t>
  </si>
  <si>
    <t>Prísp.pre školy,cirkvi,nez.org</t>
  </si>
  <si>
    <t>Pož.ochrana-elekt.energia</t>
  </si>
  <si>
    <t>Pož.ochrana-telefon</t>
  </si>
  <si>
    <t>Pož.ochrana-čistiace potreby</t>
  </si>
  <si>
    <t>Pož.ochrana-vodné</t>
  </si>
  <si>
    <t>Pož.ochrana -plyn+ kurič</t>
  </si>
  <si>
    <t>Pož.ochrana-špec.material-bežný</t>
  </si>
  <si>
    <t>Pož.ochr.-odev ,obuv</t>
  </si>
  <si>
    <t>Pož.ochrana-reprez.vydavky</t>
  </si>
  <si>
    <t>Pož.ochrana-PHM</t>
  </si>
  <si>
    <t>Pož.ochrana -školenia, kurzy</t>
  </si>
  <si>
    <t>Pož.ochrana-súťaže</t>
  </si>
  <si>
    <t>Pož.ochrana -údržba budovy</t>
  </si>
  <si>
    <t>Pož.ochrana-údržba špec.techn.</t>
  </si>
  <si>
    <t>Pož.ochrana-zákonne poistenie</t>
  </si>
  <si>
    <t>Pož.ochrana-náhradne diely</t>
  </si>
  <si>
    <t>Pož.ochrana-batérie</t>
  </si>
  <si>
    <t>Pož.ochrana-mazivá,oleje</t>
  </si>
  <si>
    <t>Pož.ochrana-čistenie žumpy</t>
  </si>
  <si>
    <t xml:space="preserve">Nákup výpoč.techniky </t>
  </si>
  <si>
    <t>Pož.ochrana-špec.materiál-kapitál.</t>
  </si>
  <si>
    <t>Nákup územného plánu MČ</t>
  </si>
  <si>
    <t>Prípravné projekt.práce</t>
  </si>
  <si>
    <t>Výstavba tribúny -FI</t>
  </si>
  <si>
    <t>Výstavba Verejného osvetlenia</t>
  </si>
  <si>
    <t>Rekonštr. miestn.komunikácií</t>
  </si>
  <si>
    <t>Splác.úveru-istiny -dom zahrad</t>
  </si>
  <si>
    <t>Splác.úveru-istiny,BND-Pohranicnikov</t>
  </si>
  <si>
    <t>Údržba miest.kom.aj zimná</t>
  </si>
  <si>
    <t>Likvidácia čiernych skládok</t>
  </si>
  <si>
    <t>Údržba verejnej zelene</t>
  </si>
  <si>
    <t>Verejné osvetlenie-elektr.ener</t>
  </si>
  <si>
    <t>Verejné osvetlenie-údržba</t>
  </si>
  <si>
    <t>Bytové hosp.-DomZahr.el.energ.</t>
  </si>
  <si>
    <t>Bytové hosp.-Maďarská 12 el.energia</t>
  </si>
  <si>
    <t>Tuhé palivo-soc.byty-DZ+ kurič</t>
  </si>
  <si>
    <t xml:space="preserve">Bytové hospod-Maďarská 12-voda </t>
  </si>
  <si>
    <t>Byv.MIMI-Mestská pol-elektrina</t>
  </si>
  <si>
    <t>Byv-MIMI-Mestská pol-plyn a kúrenie</t>
  </si>
  <si>
    <t>Byv-MIMI-Mestská pol-voda</t>
  </si>
  <si>
    <t>Zdrav.stred.-údržba</t>
  </si>
  <si>
    <t>Klub.zariadenie-údržba Pož.zbroj.</t>
  </si>
  <si>
    <t>Knižnica-knihy</t>
  </si>
  <si>
    <t>Knižnica-odmeny na dohodu</t>
  </si>
  <si>
    <t>Ostat.kult.činn.-reprez.vydavk</t>
  </si>
  <si>
    <t>Kultúrne podujatia-výdavky-služby</t>
  </si>
  <si>
    <t>Ostat.kult.činn.-odmeny-dohody</t>
  </si>
  <si>
    <t>Dávky soc.pomoci občanom</t>
  </si>
  <si>
    <t>18</t>
  </si>
  <si>
    <t>19</t>
  </si>
  <si>
    <t>20</t>
  </si>
  <si>
    <t>bežné výdavky</t>
  </si>
  <si>
    <t>kapitálové výdavky</t>
  </si>
  <si>
    <t xml:space="preserve">Bývalá knižnica-fara-Plyn  </t>
  </si>
  <si>
    <t>41;46</t>
  </si>
  <si>
    <t>Príprava volieb</t>
  </si>
  <si>
    <t>Bytové hosp-Pri kaštieli-voda</t>
  </si>
  <si>
    <t>11</t>
  </si>
  <si>
    <t>Budova pošty- El. energia</t>
  </si>
  <si>
    <t>SKRYŤ</t>
  </si>
  <si>
    <t>Budova pošty- čistenie žumpy</t>
  </si>
  <si>
    <t>Budova pošty plyn + kúrenie</t>
  </si>
  <si>
    <t>Budova Pošty-OLO</t>
  </si>
  <si>
    <t>Bežné transfery neziskov.org. (členské)</t>
  </si>
  <si>
    <t>Výstavba bytov - ekon kniž</t>
  </si>
  <si>
    <t>EU - náučný chodník 2007-2008</t>
  </si>
  <si>
    <t>Rekonštrukcia starej budovy MÚ</t>
  </si>
  <si>
    <t>Zlúčená položka z pošty, staré MU, Sl. Telekom</t>
  </si>
  <si>
    <t>Presunuté do položky zdr str plyn + kúrenie</t>
  </si>
  <si>
    <t>Bytové hosp. Prečerp.stanica Keltská</t>
  </si>
  <si>
    <t xml:space="preserve">Byt. Hosp- Dažďová voda </t>
  </si>
  <si>
    <t>Zmluvné služby-staveb.poriadok a školst.</t>
  </si>
  <si>
    <t>1351, 1352,11G5</t>
  </si>
  <si>
    <t>17</t>
  </si>
  <si>
    <t>12</t>
  </si>
  <si>
    <t>11 1</t>
  </si>
  <si>
    <t>2.1</t>
  </si>
  <si>
    <t>Pož.ochr.-poplatky a odvody</t>
  </si>
  <si>
    <t>Nákup všeob. vybavenia MČ</t>
  </si>
  <si>
    <t>22</t>
  </si>
  <si>
    <t xml:space="preserve">Výstavba ihrísk </t>
  </si>
  <si>
    <t>Elektrická energia MČ-aj Kul.Dom.</t>
  </si>
  <si>
    <t>Plyn MČ v kult.dome</t>
  </si>
  <si>
    <t>Údržba budov, objektov a ich častí MČ</t>
  </si>
  <si>
    <t>Všeobecné služby pre MČ</t>
  </si>
  <si>
    <t>Auditorské, poradenské služby</t>
  </si>
  <si>
    <t>Poistné (budovy,stavby,hnut.maj. atď.)</t>
  </si>
  <si>
    <t>Nákup dopr. prostr Ruseko</t>
  </si>
  <si>
    <t>Projekt zelene (Generel zelene)</t>
  </si>
  <si>
    <t xml:space="preserve">Výst.chodnikov a zást. </t>
  </si>
  <si>
    <t>PHSR</t>
  </si>
  <si>
    <t>Výstavba náhrad. bývania</t>
  </si>
  <si>
    <t>Výstavba haly Ruseko</t>
  </si>
  <si>
    <t>kúrenie je zatiaľ odpojené</t>
  </si>
  <si>
    <t>Zdrav.stredisko-plyn+ kúrenie</t>
  </si>
  <si>
    <t>Dušan Antoš</t>
  </si>
  <si>
    <t>starosta</t>
  </si>
  <si>
    <t>Byt.hosp. El.-Vývojová 10 byty</t>
  </si>
  <si>
    <t>Rekonštrukcia MÚ-Kult. Dom</t>
  </si>
  <si>
    <t>Osadenie nových smetných košov</t>
  </si>
  <si>
    <t>Retardéry</t>
  </si>
  <si>
    <t>Výstavba Keltskej ul. a TI</t>
  </si>
  <si>
    <t>Vypracoval : Ing.Holúbek</t>
  </si>
  <si>
    <t>031</t>
  </si>
  <si>
    <t>Pokuty a penále</t>
  </si>
  <si>
    <t>Progr./ podprogr.</t>
  </si>
  <si>
    <t>Tarif plat- Služby verejnosti</t>
  </si>
  <si>
    <t>FNC    4</t>
  </si>
  <si>
    <t>FNC    3</t>
  </si>
  <si>
    <t>FNC    2</t>
  </si>
  <si>
    <t>FNC   1</t>
  </si>
  <si>
    <t>Údržba výpočtovej tech,softw.,siete</t>
  </si>
  <si>
    <t>Odvoz komunál. odpadu-OLO MÚ</t>
  </si>
  <si>
    <t>Vybav.prev.priest.a všeob. materiál</t>
  </si>
  <si>
    <t>Knihy,noviny,odborné publik,zákony</t>
  </si>
  <si>
    <t>Výstavba-dobudov. doprav.značenia</t>
  </si>
  <si>
    <t>Rekonštruk.-sochy a pamiatk.objekty</t>
  </si>
  <si>
    <t xml:space="preserve">Bytové hosp.-BND Pohraničn.el.ener. </t>
  </si>
  <si>
    <t>Byt.hos. Prečerp.stanica Prím.býv.elek.</t>
  </si>
  <si>
    <t xml:space="preserve">Bytové hos.-Dom.Zahr.Balk.280-voda </t>
  </si>
  <si>
    <t>Bytové hosp.-Balk. 23=Keltská-voda</t>
  </si>
  <si>
    <t>Byv-MIMI-Mestská pol-čisten. žumpy</t>
  </si>
  <si>
    <t>Klub.zariadenia Pož.Zbr.-el.energia</t>
  </si>
  <si>
    <t>Klub.zariadenie Pož.zbr.-čist. žumpy</t>
  </si>
  <si>
    <t>Ostat.kult.činn.-prev.priest.-pristr.,nár.</t>
  </si>
  <si>
    <t>Ostat.kult.činn.-propag.a rekl,Rus.Noviny</t>
  </si>
  <si>
    <t>POL   1</t>
  </si>
  <si>
    <t>POL   2</t>
  </si>
  <si>
    <t>POL   3</t>
  </si>
  <si>
    <t>POL   4</t>
  </si>
  <si>
    <t>1.1.0</t>
  </si>
  <si>
    <t>3.1.0</t>
  </si>
  <si>
    <t>Príplatky - osob., za riadenie- plánovanie, manaž.kontrola</t>
  </si>
  <si>
    <t>Tarifný plat-Plánovan.,manaž.,kontrola</t>
  </si>
  <si>
    <t xml:space="preserve">Odmeny-KZ-Plánovan., man.,kontrola </t>
  </si>
  <si>
    <t xml:space="preserve">Odmeny-KZ-Služby verejnosti </t>
  </si>
  <si>
    <t>Odmeny-ZoVPvoVZ-Služby verejnosti</t>
  </si>
  <si>
    <t>Odmeny za prac.zásl.pri 50 r.veku- Plán.,manaž.,kontrola</t>
  </si>
  <si>
    <t>Odmeny za prac.zásl.pri 50 r.veku- Služby verejnosti</t>
  </si>
  <si>
    <t>Prís.na udržiav. stojiska kontajnerov</t>
  </si>
  <si>
    <t>2.3.0</t>
  </si>
  <si>
    <t>2.2.0</t>
  </si>
  <si>
    <t>Kanc.potreby, papier, čistiace potreby tlačívá,mapy, materiál, kvety, vence, vizitky atď.</t>
  </si>
  <si>
    <t>3.2.0</t>
  </si>
  <si>
    <t>Údržba web stránky</t>
  </si>
  <si>
    <t>11.0.0</t>
  </si>
  <si>
    <t>5.0.0</t>
  </si>
  <si>
    <t>?</t>
  </si>
  <si>
    <t>4.0.0</t>
  </si>
  <si>
    <t>8.1.0</t>
  </si>
  <si>
    <t>8.2.0</t>
  </si>
  <si>
    <t>2.1.0</t>
  </si>
  <si>
    <t>10.1.0</t>
  </si>
  <si>
    <t>3.3.0</t>
  </si>
  <si>
    <t>2.4.0</t>
  </si>
  <si>
    <t>Nákup výpoč.techniky EU cyklotrasy</t>
  </si>
  <si>
    <t>Kamery</t>
  </si>
  <si>
    <t>1.2.0</t>
  </si>
  <si>
    <t>6.0.0</t>
  </si>
  <si>
    <t>Projeková dokum. - pož.ochr,iné</t>
  </si>
  <si>
    <t xml:space="preserve">EIA </t>
  </si>
  <si>
    <t>stojisko kontajnerov</t>
  </si>
  <si>
    <t>7.2.0</t>
  </si>
  <si>
    <t>7.1.0</t>
  </si>
  <si>
    <t>Rekonštrukcie Školskej jedálne</t>
  </si>
  <si>
    <t>7.3.0</t>
  </si>
  <si>
    <t>10.2.0</t>
  </si>
  <si>
    <t>7.4.0</t>
  </si>
  <si>
    <t>9.0.0</t>
  </si>
  <si>
    <t>Rozpočet výdavky prognóza v EUR</t>
  </si>
  <si>
    <t>Vyplatenie za 2 roky v r.2009</t>
  </si>
  <si>
    <t>Materiálne vybavenie má zabezpečiť obvodný úrad</t>
  </si>
  <si>
    <t>údržby realizuje Ruseko</t>
  </si>
  <si>
    <t>Nákup doprav. Prostriedkov</t>
  </si>
  <si>
    <t>Rekonštr. Základnej školy</t>
  </si>
  <si>
    <t>Opatrovanie občanov, ústavná starost.</t>
  </si>
  <si>
    <t>SPOLU za Podprogram</t>
  </si>
  <si>
    <t>Podprogram 1.1.0 Manažment mestskej časti</t>
  </si>
  <si>
    <t>Podprogram 1.2.0 Strategické plánovanie</t>
  </si>
  <si>
    <t>Podprogram 2.1.0 Organizácia volieb</t>
  </si>
  <si>
    <t>Podprogram 2.2.0 Informačné a telekomunikačné technológie</t>
  </si>
  <si>
    <t>Podprogram 2.3.0 Prevádzka a externé služby</t>
  </si>
  <si>
    <t>Vodné a stočné MČ aj Kult. dom</t>
  </si>
  <si>
    <t>Podprogram 3.1.0 Administratívne služby pre všetkých</t>
  </si>
  <si>
    <t>Podprogram 3.2.0 Propagácia a informovanie</t>
  </si>
  <si>
    <t>Podprogram 2.4.0 Vzdelávanie zamestnancov</t>
  </si>
  <si>
    <t>Podprogram 3.3.0 Podpora občianskych združení a mimovládnych organizácií</t>
  </si>
  <si>
    <t>Podprogram 7.1.0 Základná škola</t>
  </si>
  <si>
    <t>Podprogram 7.2.0 Materská škola</t>
  </si>
  <si>
    <t>Podprogram 7.3.0 Školská jedáleň</t>
  </si>
  <si>
    <t>Podprogram 7.4.0 Školský klub detí</t>
  </si>
  <si>
    <t>Podprogram 8.1.0 Kultúrne aktivity</t>
  </si>
  <si>
    <t>Podprogram 8.2.0 Športová činnosť na území MČ</t>
  </si>
  <si>
    <t>Podprogram 10.1.0 Bytové hospodárstvo</t>
  </si>
  <si>
    <t>Finančné operácie</t>
  </si>
  <si>
    <t>Podprogram 10.2.0 Občianska vybavenosť</t>
  </si>
  <si>
    <t>Program 9.0.0 Sociálne služby</t>
  </si>
  <si>
    <t>Program 6.0.0 Komunikácie a verejné priestranstvá</t>
  </si>
  <si>
    <t>Program 5.0.0 Odpadové hospodárstvo</t>
  </si>
  <si>
    <t>Program 4.0.0 Bezpečnosť a verejný poriadok</t>
  </si>
  <si>
    <t>Program 11.0.0 Prostredie pre život</t>
  </si>
  <si>
    <t>SPOLU za Program</t>
  </si>
  <si>
    <t>1151,1152,11G5</t>
  </si>
  <si>
    <t>23</t>
  </si>
  <si>
    <t>24</t>
  </si>
  <si>
    <t>25</t>
  </si>
  <si>
    <t>26</t>
  </si>
  <si>
    <t xml:space="preserve">111 , 43 , 52 </t>
  </si>
  <si>
    <t>tmobile:</t>
  </si>
  <si>
    <t>úver z rotu</t>
  </si>
  <si>
    <t>Splác.- istiny-úver stroje Ruseko</t>
  </si>
  <si>
    <t xml:space="preserve">Splácanie úveru -úroku-stroje Ruseko </t>
  </si>
  <si>
    <t>Povinnosť stanovená pre obce</t>
  </si>
  <si>
    <t>Koncep. rozvoja inf. syst</t>
  </si>
  <si>
    <t>Špec.služby-monitoring,bezp.služby..</t>
  </si>
  <si>
    <t>Nájomníci si OLO hradia sami.</t>
  </si>
  <si>
    <t>2yy</t>
  </si>
  <si>
    <t>Stroje-projekt environ. fond.</t>
  </si>
  <si>
    <t>Výstavba -byty Vývojová</t>
  </si>
  <si>
    <t>EU - cyklotrasa- Servus Pontis</t>
  </si>
  <si>
    <t>EU - cyklotrasa- EUROVELO 6</t>
  </si>
  <si>
    <t>Projekt Cyklotrasy- Eurovelo 6 cezhraničná spolupráca Maďarsko.</t>
  </si>
  <si>
    <t>Všeob.mat EU-cykloch-Servus Pontis</t>
  </si>
  <si>
    <t>Všeob.mat EU-cykloch-Eurovelo 6</t>
  </si>
  <si>
    <t>Všeob služ EU-cykloch-Eurovelo 6</t>
  </si>
  <si>
    <t xml:space="preserve">Všeob sl. EU-cykloch-Servus Pontis </t>
  </si>
  <si>
    <t>v druhej polovici 2009 bolo prehlásené na BVS</t>
  </si>
  <si>
    <t>Budova pošty - voda</t>
  </si>
  <si>
    <t>Budova pošty je napojená na kanalizáciu</t>
  </si>
  <si>
    <t>Splác.úveru istiny- EU- Servus Pontis</t>
  </si>
  <si>
    <t>Splác.úveru istiny- EU- Eurovelo 6</t>
  </si>
  <si>
    <t>Spl.úveru istiny- EU- Regen. sídla</t>
  </si>
  <si>
    <t>Splác. úver-úrok EU Reg. Sídla-Nám.</t>
  </si>
  <si>
    <t>Splác. úver-úrok EU Servus Pontis</t>
  </si>
  <si>
    <t>Splác. úver-úrok EU Eurovelo 6</t>
  </si>
  <si>
    <t>Splác. Úveru-úrok byty Vývojová</t>
  </si>
  <si>
    <t>Byt.hos.- voda Vývojová ul- nové byty</t>
  </si>
  <si>
    <t>Výdavky rozpočet MČ Bratislava - Rusovce</t>
  </si>
  <si>
    <t>111,43,52</t>
  </si>
  <si>
    <t>Splác.úver-istiny-byty Vývojová</t>
  </si>
  <si>
    <t>1151, 1152 ?</t>
  </si>
  <si>
    <t>1151, 1152?</t>
  </si>
  <si>
    <t>27</t>
  </si>
  <si>
    <t>43, 1151, 1152,11G5</t>
  </si>
  <si>
    <t>Na základe usmernenia presun rozpočtovaných prostriedkov na iné poisťovne (SZP bola zrušená)</t>
  </si>
  <si>
    <t>Prípl. - osobné, iné, za riadenie-Služby verejnosti</t>
  </si>
  <si>
    <t>Odmeny-Zák.o VP vo VZ,Obec. Zr.-Plán.,man.,kont.</t>
  </si>
  <si>
    <t>Projekt Cyklotrasy Servus Pontis- cezhr spolup Rakúsko- položky rozp. 2.2.6,2.2.14,2.2.17 (ERDF).ERFD 85%z95%(0,8947)= 18100;ŠR 10%z95%(0,1053)= 2130</t>
  </si>
  <si>
    <t>Projekt Cyklotrasy- Eurovelo 6 cezhraničná spolupráca Maďarsko. Pol. rozp. 4.9.2,,4.9.6, 5.1.2,,7.3. ERFD 85%z95%(0,8947);ŠR 10%z95%(0,1053)</t>
  </si>
  <si>
    <t>Úver zo ŠFRB na 9 bytov Vývojová</t>
  </si>
  <si>
    <t>V r. 2011- platby za el. en.- vlastníci bytov poverili správcovskú spoločnosť.</t>
  </si>
  <si>
    <t>Byt. hosp.-Vývojová-nové byty-údrž.</t>
  </si>
  <si>
    <t>Výstavba TI-Maďarská a Gerulatská</t>
  </si>
  <si>
    <t>Výstavba bytov- Gerulatská (fitness)</t>
  </si>
  <si>
    <t>Plánovaná prestavba budovy býv. fitness centra na byty.</t>
  </si>
  <si>
    <t>Rekonštrukcie námestia-Reg.sídla</t>
  </si>
  <si>
    <t>EU projekt námestia.Úver na predfinancovanie eu projektu (o preplatenie výdavkov sa žiada po ich úhrade), tiež úver na doplňujúce práce a trhovisko.</t>
  </si>
  <si>
    <t>14</t>
  </si>
  <si>
    <t xml:space="preserve">                                                                                   </t>
  </si>
  <si>
    <t xml:space="preserve">Úrok Inv.úver Reg.sídla,trhovis.,Serv.P   </t>
  </si>
  <si>
    <t>Zvýšenie podľa skutočného vývoja.</t>
  </si>
  <si>
    <t>Projekt Cyklotrasy Servus Pontis- cezhraničná spolupráca Rakúsko. položky mimo všeob mat.ERDF 85%z95%(0,8947);ŠR 10%z95%(0,1053)</t>
  </si>
  <si>
    <t>Projekt Cyklotrasy- Eurovelo 6 cezhraničná spolupráca Maďarsko. Polož. mimo vš. Mat.ERFD 85%z95%(0,8947);ŠR 10%z95%(0,1053)</t>
  </si>
  <si>
    <t>rátané podľa zostatku úveru a odhadovanej doby splatenia úveru.</t>
  </si>
  <si>
    <t>Nájom garáže bol ukončený.</t>
  </si>
  <si>
    <t>Projekt Cyklotrasy Servus Pontis- cezhraničná spolupráca Rakúsko (ERDF).Tu je riešená aj Vývojová ulica a parkovanie pri Zš  v rokoch 2011 a 2012,</t>
  </si>
  <si>
    <t>Spl.istiny-Inv.úver Reg.sídl,trh.,Serv.P</t>
  </si>
  <si>
    <t>Byt.hosp. El.-Vývojová 8A-nové byty</t>
  </si>
  <si>
    <t xml:space="preserve">Rekonštrukcie objektov </t>
  </si>
  <si>
    <t>Rozpočet - výdavky v EUR</t>
  </si>
  <si>
    <t>Rekon.a výstavba- cirkvi</t>
  </si>
  <si>
    <t>Zvýšenie z dôvodu nárastu platov v zmysle splnenia príslušných právnych predpisov.</t>
  </si>
  <si>
    <t>V zmysle príslušných právnych predpisov.</t>
  </si>
  <si>
    <t>Sem boli zahrnutí aj pracovníci spol. stav. úradu. Zohľadnené zvýšenie odvodov aj za iných poberateľov príjmu (dohody).</t>
  </si>
  <si>
    <t>Zvýšenie na základe úpravy ceny pre organizácie.</t>
  </si>
  <si>
    <t>Elektronizácia služieb bratisl.samosp.</t>
  </si>
  <si>
    <t>EU projekt podaný spolu s Hl. m. SR Bratislava na elektronizáciu služieb BA a mestských častí.</t>
  </si>
  <si>
    <t>Dom záhradkárov bude využívaný.</t>
  </si>
  <si>
    <t>Objekt býv.potravín je napojený na žumpu domu záhr. Dom záhr. bude pravdepodobne využívaný.</t>
  </si>
  <si>
    <t>1151, 1152, 11G5</t>
  </si>
  <si>
    <t>Zvýšenie podľa skutočného vývoja. Zohľadnené zvýšenie odvodov aj za iných poberateľov príjmu (dohody).</t>
  </si>
  <si>
    <t xml:space="preserve"> Zvýšenie z dôvodu vyššieho počtu občanov (dôchodcov).</t>
  </si>
  <si>
    <t xml:space="preserve"> Zohľadnené zvýšenie odvodov aj za iných poberateľov príjmu (dohody).</t>
  </si>
  <si>
    <t xml:space="preserve"> V minulosti boli vyššie výdavky na cestovné náhrady.</t>
  </si>
  <si>
    <t>Telefón,mobily,fax, iné telekom.popl.</t>
  </si>
  <si>
    <t>Dezinf.,deratiz.,dezinsekc.,asanácia</t>
  </si>
  <si>
    <t>Rátané podľa zostatku úveru a odhadovanej doby splatenia úveru a odhadovanej referenčnej sadzby. Prepodklad splatenia úveru je podľa aktuálnych informácií riadiaceho orgánu medzi 12/2013-03/2014.</t>
  </si>
  <si>
    <t>V r2013  podľa  zostatku úveru a odhadovanej doby splatenia úveru a odhadovanej referenčnej sadzby. Úver bol splatený v roku 2013.</t>
  </si>
  <si>
    <t>Úver na predfinancovanie eu projektu (o preplatenie výdavkov sa žiada po ich úhrade). Projekt cyklotrasy- Rakúsko. Prepodklad splatenia úveru je podľa aktuálnych informácií riadiaceho orgánu o preplácaní medzi 12/2013-03/2014.</t>
  </si>
  <si>
    <t>Úver na predfinancovanie eu projektu (o preplatenie výdavkov sa žiada po ich úhrade). Projekt cyklotrasy- Maďarsko. Úver bol splatený v r.2013.</t>
  </si>
  <si>
    <t>V r. 13 zvýšenie z dôvodu pripojenia verejného osvetlenia na Irkutskej ulici. (cca 200€/rok)</t>
  </si>
  <si>
    <t>Dom záhradkárov bude využívaný (pravdepodobne bez intenzívnejšieho kúrenia).</t>
  </si>
  <si>
    <t>Ruseko-nákup strojov,náradia,dopr.pr.</t>
  </si>
  <si>
    <t>R2013-2014- výstavba komunik., vsak.jám, ver. osv. Zniženie je možné, pretože časť prác bola uhradená v závere roka 2013.</t>
  </si>
  <si>
    <t>Sem boli zahrnutí aj pracovníci spol. stav. úradu. Zohľadnené zvýšenie odvodov aj za iných poberateľov príjmu (dohody).Zvýšenie podľa skutočného vývoja.</t>
  </si>
  <si>
    <t xml:space="preserve"> Zohľadnené zvýšenie odvodov aj za iných poberateľov príjmu (dohody). Zvýšenie podľa skutočného vývoja.</t>
  </si>
  <si>
    <t>Zvýšenie na základe väčšieho počtu pracovných ciest.</t>
  </si>
  <si>
    <t>Nákup vybavenia OHZ (hadice, prúdnice, zásahové oblečenie, čerpadlá a podobne).</t>
  </si>
  <si>
    <t xml:space="preserve">Sem boli zahrnutí aj pracovníci spol. stav. úradu. Zvýšenie z dôvodu zapojenia väčšieho počtu pracovníkov a rastu miezd. </t>
  </si>
  <si>
    <t>Nevyhnutné revízie elektrozariadení, kotolní, plynových rozvodov, budov, prístrojov.</t>
  </si>
  <si>
    <t>Poplatky banke (vedenie účtu,prevody,úver. pop.)</t>
  </si>
  <si>
    <t>003;002;006</t>
  </si>
  <si>
    <t>1;3;3</t>
  </si>
  <si>
    <t>Rekonštr. Materskej školy-</t>
  </si>
  <si>
    <t>Zvýšenie podľa skutočnej potreby.</t>
  </si>
  <si>
    <t>Presun na položku zákon.poistenie</t>
  </si>
  <si>
    <t>Transfery obciam</t>
  </si>
  <si>
    <t>Doplatenie zvyšných fin. prostr. MČ Bratislava - Petržalka- projekt Servus Pontis  v zmysle uzn. č.110/2015. MČ Petržalka sa odmietla podielať na odpočítaných výdavkoch zo záver. platby. V r.15 uhradená len časť.</t>
  </si>
  <si>
    <t>Činnosti z náplne prednostu MÚ budú z časti zabezpečené externe. Zvýšenie z dôvodu nárastu platov v zmysle splnenia príslušných právnych predpisov.</t>
  </si>
  <si>
    <t>Rôzne služby napr. tlmočenie,preklady, fotoslužby, starostlivosť o "psie" koše, doprava vian. Stromčeka (600 EUR) a iné.</t>
  </si>
  <si>
    <t>Správne, katastrálne, súdne poplatky a trovy a iné.</t>
  </si>
  <si>
    <t>Objekt bude prenajímaný, prehlásenie na nájomcu.</t>
  </si>
  <si>
    <t>Prvotný rozp.-bol schválený návrh na nevyplatenie odmien poslancov aj v prospech klubu dôchodcov.</t>
  </si>
  <si>
    <t>Geodetické  práce</t>
  </si>
  <si>
    <t>Navrhovaný rozpočet na rok 2018</t>
  </si>
  <si>
    <t>Schválený rozpočet = očakávaná skutočnosť výdavky v EUR</t>
  </si>
  <si>
    <t>R17:Tu je zahrnutý aj zostatok z predch roku (príjem je z fin.oper.)</t>
  </si>
  <si>
    <t>Vyvesené: 4.12.2017</t>
  </si>
  <si>
    <t>Zvýšenie na základe skutočného vývoja.</t>
  </si>
  <si>
    <t>Oficiálna web stránka MČ Rusovce. Zvýšenie- väčší web priestor.</t>
  </si>
  <si>
    <t>Nájomné-pozemky pri centr.námestí, pozemky pod Náučným chodníkom-Pri Ramene, nájom pozemkov Zš, iné menšie nájmy. Zvýšenie z dôvodu nájmu pozemkov areál ZŠ a areál MŠ.</t>
  </si>
  <si>
    <t>V r.17 bol schválený návrh p. Lošonského na nevyplatenie odmien  a presun na položky (dotácie, repre a údržba= participácia občanov)</t>
  </si>
  <si>
    <t>V r.17 bol schválený návrh p. Lošonského +1500€.</t>
  </si>
  <si>
    <t>V r.17 bol schválený návrh p. Lošonského +800€.</t>
  </si>
  <si>
    <t>Od r.2018 je predpoklad kanalizácie</t>
  </si>
  <si>
    <t>Od r.2018 je predpoklad kanalizácie a teda aj stočného.</t>
  </si>
  <si>
    <t xml:space="preserve"> Doplnenie archívu,  doplnenie v iných budovách, doplnenie sobášna miestnosť.R2019-2020 (stoly a stoličky sála KD)</t>
  </si>
  <si>
    <t>R.2018- kamery,fotopasce stojisko kontaj.,iné.</t>
  </si>
  <si>
    <t>ihriská - spoluúčasť. R.18 výstavba oplotenia futbal. Ihriska.</t>
  </si>
  <si>
    <t xml:space="preserve">Doplnenie dopravného značenia.(Kovácsova,Gerulats.,Maďars.,prechody, iné, cyklisti Irkutsk.+Maďarsk.). Zvýšenie z dôvodu predpokladaného väčšieho počtu dopr.znač. a vodorovného značenia </t>
  </si>
  <si>
    <t>Spl.inv. úveru na financovanie dodatoč. výdavkov súvisiacich s rek. námestia, výstavbou trhoviska a projektom Servus Pontis. Rátané podľa zostatku úveru a a odhadovanej referenčnej sadzby.</t>
  </si>
  <si>
    <t xml:space="preserve">R 2017-2020 zvýšenie podľa skutočného vývoja, </t>
  </si>
  <si>
    <t>Od r.2017 je objekt napojený na kanalizáciu a teda bude aj účtovanie stočného.</t>
  </si>
  <si>
    <t>Od r.2017 je objekt napojený na kanalizáciu.</t>
  </si>
  <si>
    <t>Od r.2018 je predpoklad napojenia na kanalizáciu a teda aj stočného.</t>
  </si>
  <si>
    <t>Od r.2018 je predpoklad napojenia na kanalizáciu.</t>
  </si>
  <si>
    <t>Objekt bude prenajímaný.Od r.2017 je realizované napojenie na kanalizáciu.</t>
  </si>
  <si>
    <t>Rozpočet 2017- plán. 6 vydaní x1041 €. Zvýšenie z dôvodu väčšieho počtu výtlačkov.</t>
  </si>
  <si>
    <t>Plánované otváracie hodiny: 2x týždenne 15:00-18:00 (19:00 odchod zodp. osoby), 48 týždňov do roka.</t>
  </si>
  <si>
    <t>Spl. Inv. úveru na financovanie dodatoč. výdavkov súvisiacich s rek. námestia, výstavbou trhoviska a projektom Servus Pontis. Rátané podľa zostatku úveru  a odhadovanej referenčnej sadzby.</t>
  </si>
  <si>
    <t>R2018-2019 Cyklochodník Gašt.alej  a revitaliz. otočiska autobusov (R2018 530000+R2019 220000),Cyklochodník na Jarovce(R2021 212000+R2022 76000).</t>
  </si>
  <si>
    <t>Činnosti z náplne prednostu MÚ budú z časti zabezpečené externe. Zvýšenie z dôvodu zák. zvýšenia  platov manažm. MČ Bratislava - Rusovce podľa odhad. nárastu.</t>
  </si>
  <si>
    <t xml:space="preserve">Činnosti z náplne prednostu MÚ budú z časti zabezpečené externe. Zvýšenie z dôvodu nárastu platov v zmysle splnenia príslušných právnych predpisov. </t>
  </si>
  <si>
    <t>Činnosti z náplne prednostu MÚ budú z časti zabezpečené externe. Zvýšenie  z dôvodu nárastu platov v zmysle splnenia príslušných právnych predpisov.</t>
  </si>
  <si>
    <t>R.17 Členské = region. združ mest. častí navýšené o 1200 eur= zvýšená podpora chodu združenia. Zvyšovanie na základe počtu obyv.</t>
  </si>
  <si>
    <t>R17-úhrada úz..pl.obchvat (posun časti prác)+menšie práce k úz.plánom. R.2018-úhrada úz..pl.obchvat ( posun časti prác)+doplnenie úz.pl.pam.zóny+časť prác Sever+menšie práce k úz.plánom.</t>
  </si>
  <si>
    <t xml:space="preserve">Úprava PHSR. </t>
  </si>
  <si>
    <t>r2017-VÚC.R.2018 voľby do EU, samospráv obcí. R.2019 prezidentské voľby.R2020 NRSR  Zvýšenie podľa skutočne poukazovaných dotácií na voľby.</t>
  </si>
  <si>
    <t>web portály, údržba zvončekov, údržba všetkej výp. techniky a zariadení, údržba  tel. ústredne, softw., aktualiz. softw.,pravid. údrž. a zál.servera, údržba  webov mimo oficiál.web (napr. weby z EU proj.)atď.  Zvýšenie- úprava súm údržby, väčší rozsah.</t>
  </si>
  <si>
    <t>Zvýšenie z dôvodu nárastu kópií.</t>
  </si>
  <si>
    <t>Rôzne licencie, R17 zvýš.=nová web stránka. R20=aj nový server.softw.</t>
  </si>
  <si>
    <t>Nevyhn. výmena starých PC,iná výp. tech. R17 upgrade servera. R20 aj nový server.</t>
  </si>
  <si>
    <t xml:space="preserve">zlúčená položka, sem bola presunutá aj položka  kvety, odev+obuv ; </t>
  </si>
  <si>
    <t>Zvýšenie, pretože bude rásť potreba opráv zastaraného vozidla. V minulosti boli vyššie výdavky na cestovné náhrady.</t>
  </si>
  <si>
    <t>Hlavne inzercia súťaží na predaj a nájom majetku.</t>
  </si>
  <si>
    <t>Tu zahrnutý aj spol.stav.úr. Zvýšenie z dôvodu zabezpečenia činností z náplne prednostu MÚ externou formou.</t>
  </si>
  <si>
    <t xml:space="preserve">Posudky v súvislosti s predajom pozemkov, zápisom nehnuteľností,stavbami, pripravovanými projektmi. </t>
  </si>
  <si>
    <t>Viaceré geodetické práce sú riešené v rámci kapitálových výdavkov.</t>
  </si>
  <si>
    <t>R.17 rek.kotolne =nerealiz., R.2018rek.kotolne 48000 rek. kult.sály a vstup.chodby (obklady,dlažby,pódium)45000, proj.d.+výstavb.výťah 53000, R.2019  rek.sály  a kuchyne 5000, R2020 rek.=átrium I.etapa 5000</t>
  </si>
  <si>
    <t xml:space="preserve">Tu je zahrnutý aj spol.stav.úr. </t>
  </si>
  <si>
    <t xml:space="preserve">Sem boli zahrnutí aj pracovníci spoločného stavebného úradu.Dôjde k povinnému zvýšeniu platov. Zahrnuté aj miesto odbor.sily, tech.správcu budov. </t>
  </si>
  <si>
    <t xml:space="preserve">Sem boli zahrnutí aj pracovníci spoločného stavebného úradu. Zahrnuté aj miesto  odbor.sily,tech.správcu budov. </t>
  </si>
  <si>
    <t xml:space="preserve">Výkon školského úradu; +iné. </t>
  </si>
  <si>
    <t>Zvýšenie na základe úpravy stravného v zmysle prísluš. práv. predpisov.</t>
  </si>
  <si>
    <t>Tu zahrnutý aj spol.stav.úr. Zvýšenie podľa skutoč. vývoja (zákonný odvod).</t>
  </si>
  <si>
    <t xml:space="preserve">Odchodné v zmysle príslušných právnych predpisov pre viacerých zamestnancov. </t>
  </si>
  <si>
    <t>Prvotný rozp. cca: Kukulienka 380 €(pôv.350), Jednota dôch. 500 € (pôv 350), iné 1350€ (pôv 700)=aj DHZ100,Vitus950(pôv600), Slopak300. Klub dôch. je v rámci reprez.výd. Bol schválený návrh p. Lošonského (vzdanie sa odmien).</t>
  </si>
  <si>
    <t>Všetky objekty PO a BOZP; strážny monitoring MÚ + Zš, iné (zámky, údrž. Trezorov atď.) služby prevent. lek.prehliadok a ext. služieb verej. obstarávania, civil.ochrany a obrany štátu,iné.  R17-plán sociálnych služieb (400).</t>
  </si>
  <si>
    <t>Viaceré požiadavky sú riešené v rámci kapitálového rozpočtu. MZ 21.9.17 zvýš. (presun z údrž. zelene, hasiči robili orezy) . R.18-20 predpoklad dotácie z Dob.pož.och.SR.</t>
  </si>
  <si>
    <t xml:space="preserve">R17-19 bol schválený návrh p.Lošonského+1000€. </t>
  </si>
  <si>
    <t>V r. 2016 bol realizovaný nákup batérií.</t>
  </si>
  <si>
    <t>Prvotný rozp.- V r.2018 zvýšenie na základe väčšieho objemu odpadu odvážaného zo stojiska.</t>
  </si>
  <si>
    <t>R.17 príprava cyklotr. Gašt.alej+obratisko , projekty BSK vsakovačky +schody za Gerul.,rek.Pohraničníkov ,rek.zám.dlažby , náhr.výsadba , bežné rek.kom. R2018 rek. Pohraničníkov 90000, proj.príprava cyklotrás 5000, bežné rek. komun.40000, vsakovačky 4000</t>
  </si>
  <si>
    <t xml:space="preserve"> R2018 výsadba,úpravy priestorov na príležitostné trhy (toalety,tabuľa), iné menšie úpravy.</t>
  </si>
  <si>
    <t>Zim. údržbu zabezpečí m.p. Ruseko, ktoré má na zimnú údržbu zvýšený rozpočet v r.2018-2020. Obnova komunik. je riešená v kapitál. rozp.</t>
  </si>
  <si>
    <t>R17-okná , R.2018 Proj. odbor. učební 44000, proj.rek. telocvične 46000, prestrešenie vchodu 2000</t>
  </si>
  <si>
    <t>Zvýšenie podľa poukazovaných transferov, na strane príjmov je  rovnaké zvýšenie.R17-zvýšenie na základe fin. operácií(zostatok z r.16= 27.000 na okná a 4.861 dohad.konanie), odstupné 4980€= brané ako origin.komp.</t>
  </si>
  <si>
    <t xml:space="preserve">R2018 proj.zatepl.171000, proj.rek.det.ihriska 14000,prestreš.vchodu 2000,výmena int.dverí 600, R2019-nová elektroinšt.10000, chodníky 3000, R2020 rek. terás15000, </t>
  </si>
  <si>
    <t>Rozpočet Zš s Mš, Vývojová obsahuje ešte naviac ďalšie výdavky hradené z vl. príj. Zš s Mš.R17 prvot.rozp.- zvýš.- zák. úprav miezd a iných výdavkov MZ 21.9.17 zák. zvýš taríf o 6% R2018 Prvot.roz.-zák.zvýš.miezd aj od 1.9.18</t>
  </si>
  <si>
    <t>R17 okná práce , prípr. nadstavby . R2018 nadstavba ŠJ- 800000 R2019 vzduchotechnika kuchyňa 8000,rek. podláh kuchyňa10000</t>
  </si>
  <si>
    <t xml:space="preserve">Rozpočet Zš s Mš, Vývojová obsahuje ešte naviac ďalšie výdavky hradené z vlastných príjmov Zš s Mš. Zvýšenie podľa návrhu zo Zš s Mš Vývojová, na základe vyššieho počtu detí a úprav miezd. </t>
  </si>
  <si>
    <t>Rozpočet Zš s Mš, Vývojová obsahuje ešte naviac ďalšie výdavky hradené z vlastných príjmov Zš s Mš.Zvýš. podľa návrhu zo Zš s Mš Vývojová, na základe vyššieho počtu detí a úprav miezd a viac oddelení.  R18 zák.zvýš.miezd aj od 1.9.18</t>
  </si>
  <si>
    <t>R.2017-Schválený projekt na bežný grant na BSK - kultúrne akcie.</t>
  </si>
  <si>
    <t xml:space="preserve">účinkujúci kultúrne akcie, dohody k rusovským novinám, aj svadob obrady, zlaté svadby a podobne; </t>
  </si>
  <si>
    <t>R2018 výmena kotlov, úprava kotolne=financ z fondu BND.</t>
  </si>
  <si>
    <t>R.2016 rekonštrukcie vozovky.</t>
  </si>
  <si>
    <t>R.2018-rek strechy+iné menšie práce.</t>
  </si>
  <si>
    <t>R2018 Dom s Hypoc. IV.etapa - najmä reštaurov. 18000, proj. rek.Pož.zbr. 35000, rek. el.inš.fontány 5000, rek.dielne pri MÚ 72000,napoj.do kanaliz fitness,pož.zb. 2000, 2xstojisk.tried.kont.3000,iné rek. 15000. Partic.rozp.3000, v prog.11.0.0-pol.64 je 2700€</t>
  </si>
  <si>
    <t>Objekt bude prenajímaný. Odber prehlásený na nájomcu.</t>
  </si>
  <si>
    <t>Od r.2017 je realizované napojenie na kanalizáciu a teda bude aj účtovanie stočného.</t>
  </si>
  <si>
    <t>upratovanie staré mú, opravy a údržba budov MČ, údrž. mobiliáru na ver. priest., inf. tabúľ atď. R.2018 - z toho participat. rozpočet 2700 €. V progr 10.2.0 pol.268 rek.obj. je ďalších 3000€</t>
  </si>
  <si>
    <t xml:space="preserve"> r 2018-2020 niektoré poz. MŠ, ZŠ, úpravy pozemkov. </t>
  </si>
  <si>
    <t>Stroje pre Ruseko= projekt zhodnocovania biologicky rozložiteľných odpadov a triedených odpadov.</t>
  </si>
  <si>
    <t xml:space="preserve">R2018 Colnícka po futbal. ihr. 20000 +Gerulatská 7000  </t>
  </si>
  <si>
    <t xml:space="preserve">Údržbu zelene realizuje m.p. Ruseko v rámci svojej dotácie. Zvýšenie na základe nevyhnutného orezu a výrubu život a zdravie a majetok ohrozujúcich stromov, zvýšenej starostlivosti o zeleň. </t>
  </si>
  <si>
    <t>Tu aj verej. osvetl. na Irkutskej ulici. (cca 1300 €/rok). Zníženie na základe led svietidiel vian.výzd.</t>
  </si>
  <si>
    <t xml:space="preserve">R17- rozhl. ústredňa, koše+iné menšie vyb. R.2018 rozhl. vedenie + rozh.stĺpy9000,koše 5ks vrátane osadenia Rusekom(750)+kvetináče pri pošte (1200)+kompresor 400+kniha o Rusovciach 5000+iné menšie vyb. </t>
  </si>
  <si>
    <t>Nájomné za prenájom pozemkov</t>
  </si>
  <si>
    <t>EÚ Projekty 2017-2020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</si>
</sst>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14" xfId="0" applyFont="1" applyBorder="1" applyAlignment="1" applyProtection="1">
      <alignment wrapText="1"/>
      <protection/>
    </xf>
    <xf numFmtId="0" fontId="5" fillId="0" borderId="15" xfId="0" applyFont="1" applyBorder="1" applyAlignment="1" applyProtection="1">
      <alignment horizontal="center" wrapText="1"/>
      <protection/>
    </xf>
    <xf numFmtId="3" fontId="5" fillId="0" borderId="15" xfId="0" applyNumberFormat="1" applyFont="1" applyFill="1" applyBorder="1" applyAlignment="1" applyProtection="1">
      <alignment horizontal="center" wrapText="1"/>
      <protection/>
    </xf>
    <xf numFmtId="0" fontId="8" fillId="0" borderId="16" xfId="0" applyFont="1" applyBorder="1" applyAlignment="1" applyProtection="1">
      <alignment wrapText="1"/>
      <protection/>
    </xf>
    <xf numFmtId="0" fontId="8" fillId="0" borderId="17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/>
      <protection/>
    </xf>
    <xf numFmtId="49" fontId="7" fillId="0" borderId="20" xfId="0" applyNumberFormat="1" applyFont="1" applyBorder="1" applyAlignment="1" applyProtection="1">
      <alignment wrapText="1"/>
      <protection/>
    </xf>
    <xf numFmtId="0" fontId="7" fillId="0" borderId="20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49" fontId="3" fillId="0" borderId="20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5" fillId="0" borderId="15" xfId="0" applyFont="1" applyBorder="1" applyAlignment="1" applyProtection="1">
      <alignment wrapText="1"/>
      <protection/>
    </xf>
    <xf numFmtId="0" fontId="5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wrapText="1"/>
      <protection/>
    </xf>
    <xf numFmtId="0" fontId="8" fillId="0" borderId="24" xfId="0" applyFont="1" applyBorder="1" applyAlignment="1" applyProtection="1">
      <alignment wrapText="1"/>
      <protection/>
    </xf>
    <xf numFmtId="49" fontId="6" fillId="0" borderId="24" xfId="0" applyNumberFormat="1" applyFont="1" applyBorder="1" applyAlignment="1" applyProtection="1">
      <alignment/>
      <protection/>
    </xf>
    <xf numFmtId="49" fontId="7" fillId="0" borderId="24" xfId="0" applyNumberFormat="1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3" fontId="8" fillId="0" borderId="24" xfId="0" applyNumberFormat="1" applyFont="1" applyBorder="1" applyAlignment="1" applyProtection="1">
      <alignment/>
      <protection/>
    </xf>
    <xf numFmtId="2" fontId="8" fillId="0" borderId="24" xfId="0" applyNumberFormat="1" applyFont="1" applyBorder="1" applyAlignment="1" applyProtection="1">
      <alignment wrapText="1"/>
      <protection/>
    </xf>
    <xf numFmtId="49" fontId="6" fillId="0" borderId="25" xfId="0" applyNumberFormat="1" applyFont="1" applyBorder="1" applyAlignment="1" applyProtection="1">
      <alignment/>
      <protection/>
    </xf>
    <xf numFmtId="49" fontId="7" fillId="0" borderId="25" xfId="0" applyNumberFormat="1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wrapText="1"/>
      <protection/>
    </xf>
    <xf numFmtId="49" fontId="8" fillId="0" borderId="25" xfId="0" applyNumberFormat="1" applyFont="1" applyBorder="1" applyAlignment="1" applyProtection="1">
      <alignment wrapText="1"/>
      <protection/>
    </xf>
    <xf numFmtId="0" fontId="0" fillId="0" borderId="25" xfId="0" applyBorder="1" applyAlignment="1" applyProtection="1">
      <alignment/>
      <protection/>
    </xf>
    <xf numFmtId="0" fontId="5" fillId="0" borderId="25" xfId="0" applyFont="1" applyFill="1" applyBorder="1" applyAlignment="1" applyProtection="1">
      <alignment wrapText="1"/>
      <protection/>
    </xf>
    <xf numFmtId="3" fontId="5" fillId="0" borderId="25" xfId="0" applyNumberFormat="1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8" fillId="0" borderId="15" xfId="0" applyFont="1" applyBorder="1" applyAlignment="1" applyProtection="1">
      <alignment wrapText="1"/>
      <protection/>
    </xf>
    <xf numFmtId="3" fontId="8" fillId="0" borderId="25" xfId="0" applyNumberFormat="1" applyFont="1" applyBorder="1" applyAlignment="1" applyProtection="1">
      <alignment/>
      <protection/>
    </xf>
    <xf numFmtId="0" fontId="8" fillId="33" borderId="15" xfId="0" applyFont="1" applyFill="1" applyBorder="1" applyAlignment="1" applyProtection="1">
      <alignment wrapText="1"/>
      <protection/>
    </xf>
    <xf numFmtId="0" fontId="8" fillId="0" borderId="25" xfId="0" applyFont="1" applyBorder="1" applyAlignment="1" applyProtection="1">
      <alignment/>
      <protection/>
    </xf>
    <xf numFmtId="0" fontId="8" fillId="33" borderId="25" xfId="0" applyFont="1" applyFill="1" applyBorder="1" applyAlignment="1" applyProtection="1">
      <alignment wrapText="1"/>
      <protection/>
    </xf>
    <xf numFmtId="49" fontId="6" fillId="33" borderId="25" xfId="0" applyNumberFormat="1" applyFont="1" applyFill="1" applyBorder="1" applyAlignment="1" applyProtection="1">
      <alignment/>
      <protection/>
    </xf>
    <xf numFmtId="49" fontId="6" fillId="34" borderId="25" xfId="0" applyNumberFormat="1" applyFont="1" applyFill="1" applyBorder="1" applyAlignment="1" applyProtection="1">
      <alignment/>
      <protection/>
    </xf>
    <xf numFmtId="49" fontId="7" fillId="33" borderId="25" xfId="0" applyNumberFormat="1" applyFont="1" applyFill="1" applyBorder="1" applyAlignment="1" applyProtection="1">
      <alignment/>
      <protection/>
    </xf>
    <xf numFmtId="0" fontId="7" fillId="33" borderId="25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16" fontId="6" fillId="33" borderId="25" xfId="0" applyNumberFormat="1" applyFont="1" applyFill="1" applyBorder="1" applyAlignment="1" applyProtection="1">
      <alignment/>
      <protection/>
    </xf>
    <xf numFmtId="180" fontId="8" fillId="0" borderId="24" xfId="0" applyNumberFormat="1" applyFont="1" applyBorder="1" applyAlignment="1" applyProtection="1">
      <alignment wrapText="1"/>
      <protection/>
    </xf>
    <xf numFmtId="4" fontId="8" fillId="0" borderId="25" xfId="0" applyNumberFormat="1" applyFont="1" applyBorder="1" applyAlignment="1" applyProtection="1">
      <alignment wrapText="1"/>
      <protection/>
    </xf>
    <xf numFmtId="0" fontId="8" fillId="0" borderId="26" xfId="0" applyFont="1" applyBorder="1" applyAlignment="1" applyProtection="1">
      <alignment wrapText="1"/>
      <protection/>
    </xf>
    <xf numFmtId="49" fontId="6" fillId="0" borderId="26" xfId="0" applyNumberFormat="1" applyFont="1" applyBorder="1" applyAlignment="1" applyProtection="1">
      <alignment/>
      <protection/>
    </xf>
    <xf numFmtId="49" fontId="7" fillId="0" borderId="26" xfId="0" applyNumberFormat="1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49" fontId="6" fillId="33" borderId="26" xfId="0" applyNumberFormat="1" applyFont="1" applyFill="1" applyBorder="1" applyAlignment="1" applyProtection="1">
      <alignment/>
      <protection/>
    </xf>
    <xf numFmtId="16" fontId="6" fillId="33" borderId="26" xfId="0" applyNumberFormat="1" applyFont="1" applyFill="1" applyBorder="1" applyAlignment="1" applyProtection="1">
      <alignment/>
      <protection/>
    </xf>
    <xf numFmtId="49" fontId="7" fillId="33" borderId="26" xfId="0" applyNumberFormat="1" applyFont="1" applyFill="1" applyBorder="1" applyAlignment="1" applyProtection="1">
      <alignment/>
      <protection/>
    </xf>
    <xf numFmtId="0" fontId="7" fillId="33" borderId="26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 wrapText="1"/>
      <protection/>
    </xf>
    <xf numFmtId="49" fontId="6" fillId="33" borderId="26" xfId="0" applyNumberFormat="1" applyFont="1" applyFill="1" applyBorder="1" applyAlignment="1" applyProtection="1">
      <alignment wrapText="1"/>
      <protection/>
    </xf>
    <xf numFmtId="0" fontId="8" fillId="33" borderId="26" xfId="0" applyFont="1" applyFill="1" applyBorder="1" applyAlignment="1" applyProtection="1">
      <alignment wrapText="1"/>
      <protection/>
    </xf>
    <xf numFmtId="49" fontId="8" fillId="0" borderId="26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 wrapText="1"/>
      <protection/>
    </xf>
    <xf numFmtId="0" fontId="8" fillId="0" borderId="25" xfId="0" applyNumberFormat="1" applyFont="1" applyBorder="1" applyAlignment="1" applyProtection="1">
      <alignment wrapText="1"/>
      <protection/>
    </xf>
    <xf numFmtId="49" fontId="6" fillId="33" borderId="25" xfId="0" applyNumberFormat="1" applyFont="1" applyFill="1" applyBorder="1" applyAlignment="1" applyProtection="1">
      <alignment wrapText="1"/>
      <protection/>
    </xf>
    <xf numFmtId="49" fontId="6" fillId="0" borderId="25" xfId="0" applyNumberFormat="1" applyFont="1" applyFill="1" applyBorder="1" applyAlignment="1" applyProtection="1">
      <alignment/>
      <protection/>
    </xf>
    <xf numFmtId="49" fontId="8" fillId="0" borderId="24" xfId="0" applyNumberFormat="1" applyFont="1" applyBorder="1" applyAlignment="1" applyProtection="1">
      <alignment wrapText="1"/>
      <protection/>
    </xf>
    <xf numFmtId="0" fontId="8" fillId="0" borderId="25" xfId="0" applyFont="1" applyFill="1" applyBorder="1" applyAlignment="1" applyProtection="1">
      <alignment wrapText="1"/>
      <protection/>
    </xf>
    <xf numFmtId="49" fontId="7" fillId="0" borderId="27" xfId="0" applyNumberFormat="1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49" fontId="6" fillId="0" borderId="27" xfId="0" applyNumberFormat="1" applyFont="1" applyBorder="1" applyAlignment="1" applyProtection="1">
      <alignment/>
      <protection/>
    </xf>
    <xf numFmtId="0" fontId="8" fillId="0" borderId="27" xfId="0" applyFont="1" applyBorder="1" applyAlignment="1" applyProtection="1">
      <alignment wrapText="1"/>
      <protection/>
    </xf>
    <xf numFmtId="49" fontId="6" fillId="34" borderId="24" xfId="0" applyNumberFormat="1" applyFont="1" applyFill="1" applyBorder="1" applyAlignment="1" applyProtection="1">
      <alignment/>
      <protection/>
    </xf>
    <xf numFmtId="49" fontId="7" fillId="0" borderId="25" xfId="0" applyNumberFormat="1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17" xfId="0" applyFont="1" applyBorder="1" applyAlignment="1" applyProtection="1">
      <alignment wrapText="1"/>
      <protection/>
    </xf>
    <xf numFmtId="0" fontId="8" fillId="0" borderId="29" xfId="0" applyFont="1" applyBorder="1" applyAlignment="1" applyProtection="1">
      <alignment wrapText="1"/>
      <protection/>
    </xf>
    <xf numFmtId="49" fontId="6" fillId="0" borderId="24" xfId="0" applyNumberFormat="1" applyFont="1" applyBorder="1" applyAlignment="1" applyProtection="1">
      <alignment wrapText="1"/>
      <protection/>
    </xf>
    <xf numFmtId="0" fontId="6" fillId="33" borderId="25" xfId="0" applyFont="1" applyFill="1" applyBorder="1" applyAlignment="1" applyProtection="1">
      <alignment wrapText="1"/>
      <protection/>
    </xf>
    <xf numFmtId="3" fontId="8" fillId="0" borderId="27" xfId="0" applyNumberFormat="1" applyFont="1" applyBorder="1" applyAlignment="1" applyProtection="1">
      <alignment/>
      <protection/>
    </xf>
    <xf numFmtId="0" fontId="8" fillId="0" borderId="24" xfId="0" applyFont="1" applyFill="1" applyBorder="1" applyAlignment="1" applyProtection="1">
      <alignment wrapText="1"/>
      <protection/>
    </xf>
    <xf numFmtId="49" fontId="6" fillId="0" borderId="24" xfId="0" applyNumberFormat="1" applyFont="1" applyFill="1" applyBorder="1" applyAlignment="1" applyProtection="1">
      <alignment/>
      <protection/>
    </xf>
    <xf numFmtId="49" fontId="7" fillId="0" borderId="24" xfId="0" applyNumberFormat="1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 wrapText="1"/>
      <protection/>
    </xf>
    <xf numFmtId="4" fontId="8" fillId="0" borderId="25" xfId="0" applyNumberFormat="1" applyFont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/>
      <protection/>
    </xf>
    <xf numFmtId="3" fontId="8" fillId="0" borderId="25" xfId="0" applyNumberFormat="1" applyFont="1" applyBorder="1" applyAlignment="1" applyProtection="1">
      <alignment wrapText="1"/>
      <protection/>
    </xf>
    <xf numFmtId="49" fontId="6" fillId="0" borderId="25" xfId="0" applyNumberFormat="1" applyFont="1" applyFill="1" applyBorder="1" applyAlignment="1" applyProtection="1">
      <alignment wrapText="1"/>
      <protection/>
    </xf>
    <xf numFmtId="3" fontId="8" fillId="0" borderId="0" xfId="0" applyNumberFormat="1" applyFont="1" applyBorder="1" applyAlignment="1" applyProtection="1">
      <alignment/>
      <protection/>
    </xf>
    <xf numFmtId="0" fontId="8" fillId="0" borderId="30" xfId="0" applyFont="1" applyBorder="1" applyAlignment="1" applyProtection="1">
      <alignment wrapText="1"/>
      <protection/>
    </xf>
    <xf numFmtId="0" fontId="8" fillId="0" borderId="26" xfId="0" applyFont="1" applyFill="1" applyBorder="1" applyAlignment="1" applyProtection="1">
      <alignment wrapText="1"/>
      <protection/>
    </xf>
    <xf numFmtId="49" fontId="7" fillId="0" borderId="26" xfId="0" applyNumberFormat="1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wrapText="1"/>
      <protection/>
    </xf>
    <xf numFmtId="16" fontId="6" fillId="0" borderId="25" xfId="0" applyNumberFormat="1" applyFont="1" applyBorder="1" applyAlignment="1" applyProtection="1">
      <alignment/>
      <protection/>
    </xf>
    <xf numFmtId="0" fontId="8" fillId="33" borderId="24" xfId="0" applyFont="1" applyFill="1" applyBorder="1" applyAlignment="1" applyProtection="1">
      <alignment wrapText="1"/>
      <protection/>
    </xf>
    <xf numFmtId="49" fontId="6" fillId="34" borderId="25" xfId="0" applyNumberFormat="1" applyFont="1" applyFill="1" applyBorder="1" applyAlignment="1" applyProtection="1">
      <alignment wrapText="1"/>
      <protection/>
    </xf>
    <xf numFmtId="49" fontId="7" fillId="33" borderId="24" xfId="0" applyNumberFormat="1" applyFont="1" applyFill="1" applyBorder="1" applyAlignment="1" applyProtection="1">
      <alignment/>
      <protection/>
    </xf>
    <xf numFmtId="0" fontId="7" fillId="33" borderId="24" xfId="0" applyFont="1" applyFill="1" applyBorder="1" applyAlignment="1" applyProtection="1">
      <alignment/>
      <protection/>
    </xf>
    <xf numFmtId="49" fontId="6" fillId="33" borderId="24" xfId="0" applyNumberFormat="1" applyFont="1" applyFill="1" applyBorder="1" applyAlignment="1" applyProtection="1">
      <alignment/>
      <protection/>
    </xf>
    <xf numFmtId="49" fontId="7" fillId="33" borderId="25" xfId="0" applyNumberFormat="1" applyFont="1" applyFill="1" applyBorder="1" applyAlignment="1" applyProtection="1">
      <alignment wrapText="1"/>
      <protection/>
    </xf>
    <xf numFmtId="0" fontId="7" fillId="33" borderId="25" xfId="0" applyFont="1" applyFill="1" applyBorder="1" applyAlignment="1" applyProtection="1">
      <alignment wrapText="1"/>
      <protection/>
    </xf>
    <xf numFmtId="0" fontId="8" fillId="33" borderId="25" xfId="0" applyFont="1" applyFill="1" applyBorder="1" applyAlignment="1" applyProtection="1">
      <alignment/>
      <protection/>
    </xf>
    <xf numFmtId="49" fontId="6" fillId="33" borderId="24" xfId="0" applyNumberFormat="1" applyFont="1" applyFill="1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wrapText="1"/>
      <protection/>
    </xf>
    <xf numFmtId="4" fontId="5" fillId="0" borderId="33" xfId="0" applyNumberFormat="1" applyFont="1" applyBorder="1" applyAlignment="1" applyProtection="1">
      <alignment/>
      <protection/>
    </xf>
    <xf numFmtId="0" fontId="8" fillId="0" borderId="32" xfId="0" applyFont="1" applyFill="1" applyBorder="1" applyAlignment="1" applyProtection="1">
      <alignment wrapText="1"/>
      <protection/>
    </xf>
    <xf numFmtId="4" fontId="8" fillId="0" borderId="33" xfId="0" applyNumberFormat="1" applyFont="1" applyBorder="1" applyAlignment="1" applyProtection="1">
      <alignment/>
      <protection/>
    </xf>
    <xf numFmtId="0" fontId="8" fillId="0" borderId="19" xfId="0" applyFont="1" applyFill="1" applyBorder="1" applyAlignment="1" applyProtection="1">
      <alignment wrapText="1"/>
      <protection/>
    </xf>
    <xf numFmtId="4" fontId="8" fillId="0" borderId="17" xfId="0" applyNumberFormat="1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 wrapText="1"/>
      <protection/>
    </xf>
    <xf numFmtId="0" fontId="8" fillId="33" borderId="18" xfId="0" applyFont="1" applyFill="1" applyBorder="1" applyAlignment="1" applyProtection="1">
      <alignment wrapText="1"/>
      <protection/>
    </xf>
    <xf numFmtId="4" fontId="5" fillId="0" borderId="34" xfId="0" applyNumberFormat="1" applyFont="1" applyBorder="1" applyAlignment="1" applyProtection="1">
      <alignment/>
      <protection/>
    </xf>
    <xf numFmtId="14" fontId="8" fillId="0" borderId="0" xfId="0" applyNumberFormat="1" applyFont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46"/>
  <sheetViews>
    <sheetView tabSelected="1" workbookViewId="0" topLeftCell="A1">
      <selection activeCell="V3" sqref="V3"/>
    </sheetView>
  </sheetViews>
  <sheetFormatPr defaultColWidth="9.140625" defaultRowHeight="12.75"/>
  <cols>
    <col min="1" max="1" width="3.8515625" style="3" customWidth="1"/>
    <col min="2" max="2" width="4.140625" style="3" customWidth="1"/>
    <col min="3" max="3" width="3.421875" style="3" hidden="1" customWidth="1"/>
    <col min="4" max="4" width="2.57421875" style="3" customWidth="1"/>
    <col min="5" max="5" width="2.28125" style="3" customWidth="1"/>
    <col min="6" max="6" width="2.00390625" style="3" customWidth="1"/>
    <col min="7" max="7" width="2.140625" style="3" customWidth="1"/>
    <col min="8" max="9" width="2.00390625" style="3" customWidth="1"/>
    <col min="10" max="10" width="2.140625" style="3" customWidth="1"/>
    <col min="11" max="11" width="3.28125" style="3" customWidth="1"/>
    <col min="12" max="13" width="2.28125" style="3" hidden="1" customWidth="1"/>
    <col min="14" max="14" width="2.421875" style="3" hidden="1" customWidth="1"/>
    <col min="15" max="15" width="3.421875" style="3" hidden="1" customWidth="1"/>
    <col min="16" max="16" width="20.140625" style="3" customWidth="1"/>
    <col min="17" max="19" width="11.421875" style="3" customWidth="1"/>
    <col min="20" max="20" width="11.28125" style="3" customWidth="1"/>
    <col min="21" max="21" width="17.8515625" style="3" customWidth="1"/>
    <col min="22" max="22" width="10.28125" style="3" customWidth="1"/>
    <col min="23" max="16384" width="9.140625" style="3" customWidth="1"/>
  </cols>
  <sheetData>
    <row r="1" spans="1:21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46" t="s">
        <v>456</v>
      </c>
      <c r="Q1" s="146"/>
      <c r="R1" s="146"/>
      <c r="S1" s="146"/>
      <c r="T1" s="146"/>
      <c r="U1" s="146"/>
    </row>
    <row r="2" spans="1:21" ht="13.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2" ht="80.25" customHeight="1" thickBot="1">
      <c r="A3" s="10"/>
      <c r="B3" s="11"/>
      <c r="C3" s="12"/>
      <c r="D3" s="13"/>
      <c r="E3" s="13"/>
      <c r="F3" s="13"/>
      <c r="G3" s="14"/>
      <c r="H3" s="15"/>
      <c r="I3" s="15"/>
      <c r="J3" s="15"/>
      <c r="K3" s="16"/>
      <c r="L3" s="15"/>
      <c r="M3" s="15"/>
      <c r="N3" s="15"/>
      <c r="O3" s="17"/>
      <c r="P3" s="18" t="s">
        <v>379</v>
      </c>
      <c r="Q3" s="19" t="s">
        <v>457</v>
      </c>
      <c r="R3" s="19" t="s">
        <v>411</v>
      </c>
      <c r="S3" s="20" t="s">
        <v>311</v>
      </c>
      <c r="T3" s="20" t="s">
        <v>311</v>
      </c>
      <c r="U3" s="21"/>
      <c r="V3" s="4"/>
    </row>
    <row r="4" spans="1:22" ht="45.75" thickBot="1">
      <c r="A4" s="22" t="s">
        <v>57</v>
      </c>
      <c r="B4" s="23" t="s">
        <v>247</v>
      </c>
      <c r="C4" s="24" t="s">
        <v>0</v>
      </c>
      <c r="D4" s="25" t="s">
        <v>252</v>
      </c>
      <c r="E4" s="25" t="s">
        <v>251</v>
      </c>
      <c r="F4" s="25" t="s">
        <v>250</v>
      </c>
      <c r="G4" s="26" t="s">
        <v>249</v>
      </c>
      <c r="H4" s="27" t="s">
        <v>268</v>
      </c>
      <c r="I4" s="27" t="s">
        <v>269</v>
      </c>
      <c r="J4" s="27" t="s">
        <v>270</v>
      </c>
      <c r="K4" s="28" t="s">
        <v>271</v>
      </c>
      <c r="L4" s="27" t="s">
        <v>1</v>
      </c>
      <c r="M4" s="27" t="s">
        <v>2</v>
      </c>
      <c r="N4" s="27" t="s">
        <v>3</v>
      </c>
      <c r="O4" s="29" t="s">
        <v>58</v>
      </c>
      <c r="P4" s="30" t="s">
        <v>319</v>
      </c>
      <c r="Q4" s="31">
        <v>2017</v>
      </c>
      <c r="R4" s="31">
        <v>2018</v>
      </c>
      <c r="S4" s="31">
        <v>2019</v>
      </c>
      <c r="T4" s="31">
        <v>2020</v>
      </c>
      <c r="U4" s="32" t="s">
        <v>53</v>
      </c>
      <c r="V4" s="4"/>
    </row>
    <row r="5" spans="1:22" ht="162" customHeight="1">
      <c r="A5" s="33">
        <v>1</v>
      </c>
      <c r="B5" s="34" t="s">
        <v>272</v>
      </c>
      <c r="C5" s="34" t="s">
        <v>218</v>
      </c>
      <c r="D5" s="35" t="s">
        <v>11</v>
      </c>
      <c r="E5" s="35" t="s">
        <v>8</v>
      </c>
      <c r="F5" s="35" t="s">
        <v>8</v>
      </c>
      <c r="G5" s="36"/>
      <c r="H5" s="37" t="s">
        <v>14</v>
      </c>
      <c r="I5" s="37" t="s">
        <v>8</v>
      </c>
      <c r="J5" s="37" t="s">
        <v>8</v>
      </c>
      <c r="K5" s="34" t="s">
        <v>5</v>
      </c>
      <c r="L5" s="37" t="s">
        <v>5</v>
      </c>
      <c r="M5" s="37" t="s">
        <v>5</v>
      </c>
      <c r="N5" s="34" t="s">
        <v>11</v>
      </c>
      <c r="O5" s="37">
        <v>41</v>
      </c>
      <c r="P5" s="33" t="s">
        <v>275</v>
      </c>
      <c r="Q5" s="38">
        <v>54690</v>
      </c>
      <c r="R5" s="38">
        <v>55080</v>
      </c>
      <c r="S5" s="38">
        <v>57900</v>
      </c>
      <c r="T5" s="38">
        <v>60800</v>
      </c>
      <c r="U5" s="39" t="s">
        <v>483</v>
      </c>
      <c r="V5" s="5"/>
    </row>
    <row r="6" spans="1:22" ht="146.25" customHeight="1">
      <c r="A6" s="33">
        <v>3</v>
      </c>
      <c r="B6" s="40" t="s">
        <v>272</v>
      </c>
      <c r="C6" s="40" t="s">
        <v>218</v>
      </c>
      <c r="D6" s="41" t="s">
        <v>11</v>
      </c>
      <c r="E6" s="41" t="s">
        <v>8</v>
      </c>
      <c r="F6" s="41" t="s">
        <v>8</v>
      </c>
      <c r="G6" s="42"/>
      <c r="H6" s="43" t="s">
        <v>14</v>
      </c>
      <c r="I6" s="43" t="s">
        <v>8</v>
      </c>
      <c r="J6" s="43">
        <v>2</v>
      </c>
      <c r="K6" s="40" t="s">
        <v>13</v>
      </c>
      <c r="L6" s="43" t="s">
        <v>5</v>
      </c>
      <c r="M6" s="43" t="s">
        <v>5</v>
      </c>
      <c r="N6" s="40" t="s">
        <v>11</v>
      </c>
      <c r="O6" s="43">
        <v>41</v>
      </c>
      <c r="P6" s="44" t="s">
        <v>274</v>
      </c>
      <c r="Q6" s="38">
        <v>3100</v>
      </c>
      <c r="R6" s="38">
        <v>600</v>
      </c>
      <c r="S6" s="38">
        <v>600</v>
      </c>
      <c r="T6" s="38">
        <v>600</v>
      </c>
      <c r="U6" s="39" t="s">
        <v>484</v>
      </c>
      <c r="V6" s="5"/>
    </row>
    <row r="7" spans="1:22" ht="102" customHeight="1">
      <c r="A7" s="33">
        <v>5</v>
      </c>
      <c r="B7" s="40" t="s">
        <v>272</v>
      </c>
      <c r="C7" s="40" t="s">
        <v>218</v>
      </c>
      <c r="D7" s="41" t="s">
        <v>11</v>
      </c>
      <c r="E7" s="41" t="s">
        <v>8</v>
      </c>
      <c r="F7" s="41" t="s">
        <v>8</v>
      </c>
      <c r="G7" s="42"/>
      <c r="H7" s="43" t="s">
        <v>14</v>
      </c>
      <c r="I7" s="43" t="s">
        <v>8</v>
      </c>
      <c r="J7" s="43" t="s">
        <v>15</v>
      </c>
      <c r="K7" s="40" t="s">
        <v>5</v>
      </c>
      <c r="L7" s="43" t="s">
        <v>5</v>
      </c>
      <c r="M7" s="43" t="s">
        <v>5</v>
      </c>
      <c r="N7" s="40" t="s">
        <v>11</v>
      </c>
      <c r="O7" s="43">
        <v>41</v>
      </c>
      <c r="P7" s="44" t="s">
        <v>276</v>
      </c>
      <c r="Q7" s="38">
        <v>3190</v>
      </c>
      <c r="R7" s="38">
        <v>1900</v>
      </c>
      <c r="S7" s="38">
        <v>2000</v>
      </c>
      <c r="T7" s="38">
        <v>2100</v>
      </c>
      <c r="U7" s="39" t="s">
        <v>450</v>
      </c>
      <c r="V7" s="5"/>
    </row>
    <row r="8" spans="1:22" ht="137.25" customHeight="1">
      <c r="A8" s="33">
        <v>7</v>
      </c>
      <c r="B8" s="40" t="s">
        <v>272</v>
      </c>
      <c r="C8" s="40" t="s">
        <v>218</v>
      </c>
      <c r="D8" s="41" t="s">
        <v>11</v>
      </c>
      <c r="E8" s="41" t="s">
        <v>8</v>
      </c>
      <c r="F8" s="41" t="s">
        <v>8</v>
      </c>
      <c r="G8" s="42"/>
      <c r="H8" s="43" t="s">
        <v>14</v>
      </c>
      <c r="I8" s="43" t="s">
        <v>8</v>
      </c>
      <c r="J8" s="43" t="s">
        <v>15</v>
      </c>
      <c r="K8" s="40" t="s">
        <v>5</v>
      </c>
      <c r="L8" s="43" t="s">
        <v>5</v>
      </c>
      <c r="M8" s="43" t="s">
        <v>5</v>
      </c>
      <c r="N8" s="40" t="s">
        <v>41</v>
      </c>
      <c r="O8" s="43">
        <v>41</v>
      </c>
      <c r="P8" s="44" t="s">
        <v>388</v>
      </c>
      <c r="Q8" s="38">
        <v>4390</v>
      </c>
      <c r="R8" s="38">
        <v>3100</v>
      </c>
      <c r="S8" s="38">
        <v>3180</v>
      </c>
      <c r="T8" s="38">
        <v>3350</v>
      </c>
      <c r="U8" s="39" t="s">
        <v>485</v>
      </c>
      <c r="V8" s="5"/>
    </row>
    <row r="9" spans="1:22" ht="36" hidden="1">
      <c r="A9" s="33">
        <v>9</v>
      </c>
      <c r="B9" s="40" t="s">
        <v>272</v>
      </c>
      <c r="C9" s="40" t="s">
        <v>218</v>
      </c>
      <c r="D9" s="41" t="s">
        <v>11</v>
      </c>
      <c r="E9" s="41" t="s">
        <v>8</v>
      </c>
      <c r="F9" s="41" t="s">
        <v>8</v>
      </c>
      <c r="G9" s="42"/>
      <c r="H9" s="43" t="s">
        <v>14</v>
      </c>
      <c r="I9" s="43" t="s">
        <v>8</v>
      </c>
      <c r="J9" s="43" t="s">
        <v>15</v>
      </c>
      <c r="K9" s="40" t="s">
        <v>5</v>
      </c>
      <c r="L9" s="43" t="s">
        <v>5</v>
      </c>
      <c r="M9" s="43" t="s">
        <v>5</v>
      </c>
      <c r="N9" s="40" t="s">
        <v>42</v>
      </c>
      <c r="O9" s="43">
        <v>41</v>
      </c>
      <c r="P9" s="44" t="s">
        <v>279</v>
      </c>
      <c r="Q9" s="38"/>
      <c r="R9" s="38"/>
      <c r="S9" s="38"/>
      <c r="T9" s="38"/>
      <c r="U9" s="39"/>
      <c r="V9" s="5"/>
    </row>
    <row r="10" spans="1:22" ht="72">
      <c r="A10" s="44">
        <v>52</v>
      </c>
      <c r="B10" s="40" t="s">
        <v>272</v>
      </c>
      <c r="C10" s="40" t="s">
        <v>218</v>
      </c>
      <c r="D10" s="41" t="s">
        <v>11</v>
      </c>
      <c r="E10" s="41" t="s">
        <v>8</v>
      </c>
      <c r="F10" s="41" t="s">
        <v>8</v>
      </c>
      <c r="G10" s="42"/>
      <c r="H10" s="43" t="s">
        <v>14</v>
      </c>
      <c r="I10" s="43" t="s">
        <v>10</v>
      </c>
      <c r="J10" s="43" t="s">
        <v>10</v>
      </c>
      <c r="K10" s="40" t="s">
        <v>31</v>
      </c>
      <c r="L10" s="43" t="s">
        <v>5</v>
      </c>
      <c r="M10" s="43" t="s">
        <v>5</v>
      </c>
      <c r="N10" s="43" t="s">
        <v>5</v>
      </c>
      <c r="O10" s="43">
        <v>41</v>
      </c>
      <c r="P10" s="44" t="s">
        <v>120</v>
      </c>
      <c r="Q10" s="38">
        <v>2470</v>
      </c>
      <c r="R10" s="38">
        <v>2470</v>
      </c>
      <c r="S10" s="38">
        <v>2470</v>
      </c>
      <c r="T10" s="38">
        <v>2470</v>
      </c>
      <c r="U10" s="44" t="s">
        <v>454</v>
      </c>
      <c r="V10" s="5"/>
    </row>
    <row r="11" spans="1:23" ht="24">
      <c r="A11" s="44">
        <v>91</v>
      </c>
      <c r="B11" s="40" t="s">
        <v>272</v>
      </c>
      <c r="C11" s="40" t="s">
        <v>218</v>
      </c>
      <c r="D11" s="41" t="s">
        <v>11</v>
      </c>
      <c r="E11" s="41" t="s">
        <v>8</v>
      </c>
      <c r="F11" s="41" t="s">
        <v>8</v>
      </c>
      <c r="G11" s="42"/>
      <c r="H11" s="43" t="s">
        <v>14</v>
      </c>
      <c r="I11" s="43" t="s">
        <v>10</v>
      </c>
      <c r="J11" s="43" t="s">
        <v>12</v>
      </c>
      <c r="K11" s="40" t="s">
        <v>9</v>
      </c>
      <c r="L11" s="43" t="s">
        <v>5</v>
      </c>
      <c r="M11" s="43" t="s">
        <v>5</v>
      </c>
      <c r="N11" s="43" t="s">
        <v>18</v>
      </c>
      <c r="O11" s="43">
        <v>41</v>
      </c>
      <c r="P11" s="44" t="s">
        <v>227</v>
      </c>
      <c r="Q11" s="38">
        <v>2550</v>
      </c>
      <c r="R11" s="38">
        <v>2650</v>
      </c>
      <c r="S11" s="38">
        <v>2650</v>
      </c>
      <c r="T11" s="38">
        <v>2700</v>
      </c>
      <c r="U11" s="44"/>
      <c r="V11" s="5"/>
      <c r="W11" s="4"/>
    </row>
    <row r="12" spans="1:22" ht="24">
      <c r="A12" s="33">
        <v>99</v>
      </c>
      <c r="B12" s="34" t="s">
        <v>272</v>
      </c>
      <c r="C12" s="40" t="s">
        <v>218</v>
      </c>
      <c r="D12" s="35" t="s">
        <v>11</v>
      </c>
      <c r="E12" s="35" t="s">
        <v>8</v>
      </c>
      <c r="F12" s="35" t="s">
        <v>8</v>
      </c>
      <c r="G12" s="36"/>
      <c r="H12" s="37" t="s">
        <v>14</v>
      </c>
      <c r="I12" s="37" t="s">
        <v>10</v>
      </c>
      <c r="J12" s="37" t="s">
        <v>12</v>
      </c>
      <c r="K12" s="34" t="s">
        <v>33</v>
      </c>
      <c r="L12" s="37" t="s">
        <v>5</v>
      </c>
      <c r="M12" s="37" t="s">
        <v>5</v>
      </c>
      <c r="N12" s="37" t="s">
        <v>8</v>
      </c>
      <c r="O12" s="37">
        <v>41</v>
      </c>
      <c r="P12" s="33" t="s">
        <v>133</v>
      </c>
      <c r="Q12" s="38">
        <v>170</v>
      </c>
      <c r="R12" s="38">
        <v>170</v>
      </c>
      <c r="S12" s="38">
        <v>170</v>
      </c>
      <c r="T12" s="38">
        <v>170</v>
      </c>
      <c r="U12" s="33"/>
      <c r="V12" s="5"/>
    </row>
    <row r="13" spans="1:23" ht="36">
      <c r="A13" s="44">
        <v>100</v>
      </c>
      <c r="B13" s="40" t="s">
        <v>272</v>
      </c>
      <c r="C13" s="40" t="s">
        <v>218</v>
      </c>
      <c r="D13" s="41" t="s">
        <v>11</v>
      </c>
      <c r="E13" s="41" t="s">
        <v>8</v>
      </c>
      <c r="F13" s="41" t="s">
        <v>8</v>
      </c>
      <c r="G13" s="42"/>
      <c r="H13" s="43" t="s">
        <v>14</v>
      </c>
      <c r="I13" s="43" t="s">
        <v>10</v>
      </c>
      <c r="J13" s="43" t="s">
        <v>12</v>
      </c>
      <c r="K13" s="40" t="s">
        <v>33</v>
      </c>
      <c r="L13" s="43" t="s">
        <v>5</v>
      </c>
      <c r="M13" s="43" t="s">
        <v>5</v>
      </c>
      <c r="N13" s="43" t="s">
        <v>7</v>
      </c>
      <c r="O13" s="43">
        <v>41</v>
      </c>
      <c r="P13" s="44" t="s">
        <v>134</v>
      </c>
      <c r="Q13" s="38">
        <v>1700</v>
      </c>
      <c r="R13" s="38">
        <v>1700</v>
      </c>
      <c r="S13" s="38">
        <v>1700</v>
      </c>
      <c r="T13" s="38">
        <v>1700</v>
      </c>
      <c r="U13" s="44" t="s">
        <v>452</v>
      </c>
      <c r="V13" s="5"/>
      <c r="W13" s="4"/>
    </row>
    <row r="14" spans="1:22" ht="36">
      <c r="A14" s="44">
        <v>103</v>
      </c>
      <c r="B14" s="40" t="s">
        <v>272</v>
      </c>
      <c r="C14" s="40" t="s">
        <v>218</v>
      </c>
      <c r="D14" s="41" t="s">
        <v>11</v>
      </c>
      <c r="E14" s="41" t="s">
        <v>8</v>
      </c>
      <c r="F14" s="41" t="s">
        <v>8</v>
      </c>
      <c r="G14" s="42"/>
      <c r="H14" s="43" t="s">
        <v>14</v>
      </c>
      <c r="I14" s="43" t="s">
        <v>10</v>
      </c>
      <c r="J14" s="43" t="s">
        <v>12</v>
      </c>
      <c r="K14" s="40" t="s">
        <v>33</v>
      </c>
      <c r="L14" s="43" t="s">
        <v>5</v>
      </c>
      <c r="M14" s="43" t="s">
        <v>5</v>
      </c>
      <c r="N14" s="43" t="s">
        <v>10</v>
      </c>
      <c r="O14" s="43">
        <v>41</v>
      </c>
      <c r="P14" s="44" t="s">
        <v>442</v>
      </c>
      <c r="Q14" s="38">
        <v>2670</v>
      </c>
      <c r="R14" s="38">
        <v>2670</v>
      </c>
      <c r="S14" s="38">
        <v>2670</v>
      </c>
      <c r="T14" s="38">
        <v>2670</v>
      </c>
      <c r="U14" s="44"/>
      <c r="V14" s="5"/>
    </row>
    <row r="15" spans="1:23" ht="84">
      <c r="A15" s="44">
        <v>111</v>
      </c>
      <c r="B15" s="40" t="s">
        <v>272</v>
      </c>
      <c r="C15" s="40" t="s">
        <v>218</v>
      </c>
      <c r="D15" s="41" t="s">
        <v>11</v>
      </c>
      <c r="E15" s="41" t="s">
        <v>8</v>
      </c>
      <c r="F15" s="41" t="s">
        <v>8</v>
      </c>
      <c r="G15" s="42"/>
      <c r="H15" s="43" t="s">
        <v>14</v>
      </c>
      <c r="I15" s="43" t="s">
        <v>10</v>
      </c>
      <c r="J15" s="43" t="s">
        <v>12</v>
      </c>
      <c r="K15" s="40" t="s">
        <v>36</v>
      </c>
      <c r="L15" s="43" t="s">
        <v>5</v>
      </c>
      <c r="M15" s="43" t="s">
        <v>5</v>
      </c>
      <c r="N15" s="43">
        <v>1</v>
      </c>
      <c r="O15" s="43">
        <v>41</v>
      </c>
      <c r="P15" s="44" t="s">
        <v>37</v>
      </c>
      <c r="Q15" s="38">
        <v>10280</v>
      </c>
      <c r="R15" s="38">
        <v>10280</v>
      </c>
      <c r="S15" s="38">
        <v>10280</v>
      </c>
      <c r="T15" s="38">
        <v>10280</v>
      </c>
      <c r="U15" s="44" t="s">
        <v>463</v>
      </c>
      <c r="V15" s="5"/>
      <c r="W15" s="4"/>
    </row>
    <row r="16" spans="1:22" ht="89.25" customHeight="1">
      <c r="A16" s="44">
        <v>112</v>
      </c>
      <c r="B16" s="40" t="s">
        <v>272</v>
      </c>
      <c r="C16" s="40" t="s">
        <v>218</v>
      </c>
      <c r="D16" s="41" t="s">
        <v>11</v>
      </c>
      <c r="E16" s="41" t="s">
        <v>8</v>
      </c>
      <c r="F16" s="41" t="s">
        <v>8</v>
      </c>
      <c r="G16" s="42"/>
      <c r="H16" s="43" t="s">
        <v>14</v>
      </c>
      <c r="I16" s="43" t="s">
        <v>10</v>
      </c>
      <c r="J16" s="43" t="s">
        <v>12</v>
      </c>
      <c r="K16" s="40" t="s">
        <v>36</v>
      </c>
      <c r="L16" s="43" t="s">
        <v>5</v>
      </c>
      <c r="M16" s="43" t="s">
        <v>5</v>
      </c>
      <c r="N16" s="43">
        <v>2</v>
      </c>
      <c r="O16" s="43">
        <v>41</v>
      </c>
      <c r="P16" s="44" t="s">
        <v>100</v>
      </c>
      <c r="Q16" s="38">
        <v>4900</v>
      </c>
      <c r="R16" s="38">
        <v>4900</v>
      </c>
      <c r="S16" s="38">
        <v>4900</v>
      </c>
      <c r="T16" s="38">
        <v>4900</v>
      </c>
      <c r="U16" s="44"/>
      <c r="V16" s="5"/>
    </row>
    <row r="17" spans="1:22" ht="96">
      <c r="A17" s="44">
        <v>120</v>
      </c>
      <c r="B17" s="40" t="s">
        <v>272</v>
      </c>
      <c r="C17" s="40" t="s">
        <v>218</v>
      </c>
      <c r="D17" s="41" t="s">
        <v>11</v>
      </c>
      <c r="E17" s="41" t="s">
        <v>8</v>
      </c>
      <c r="F17" s="41" t="s">
        <v>8</v>
      </c>
      <c r="G17" s="42"/>
      <c r="H17" s="43" t="s">
        <v>14</v>
      </c>
      <c r="I17" s="43" t="s">
        <v>15</v>
      </c>
      <c r="J17" s="43" t="s">
        <v>7</v>
      </c>
      <c r="K17" s="40" t="s">
        <v>19</v>
      </c>
      <c r="L17" s="43" t="s">
        <v>5</v>
      </c>
      <c r="M17" s="43" t="s">
        <v>5</v>
      </c>
      <c r="N17" s="43" t="s">
        <v>5</v>
      </c>
      <c r="O17" s="37">
        <v>41</v>
      </c>
      <c r="P17" s="44" t="s">
        <v>205</v>
      </c>
      <c r="Q17" s="38">
        <v>1950</v>
      </c>
      <c r="R17" s="38">
        <v>2010</v>
      </c>
      <c r="S17" s="38">
        <v>2050</v>
      </c>
      <c r="T17" s="38">
        <v>2090</v>
      </c>
      <c r="U17" s="45" t="s">
        <v>486</v>
      </c>
      <c r="V17" s="5"/>
    </row>
    <row r="18" spans="1:21" ht="12.75">
      <c r="A18" s="44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 t="s">
        <v>318</v>
      </c>
      <c r="Q18" s="48">
        <f>SUM(Q5:Q17)</f>
        <v>92060</v>
      </c>
      <c r="R18" s="48">
        <f>SUM(R5:R17)</f>
        <v>87530</v>
      </c>
      <c r="S18" s="48">
        <f>SUM(S5:S17)</f>
        <v>90570</v>
      </c>
      <c r="T18" s="48">
        <f>SUM(T5:T17)</f>
        <v>93830</v>
      </c>
      <c r="U18" s="49"/>
    </row>
    <row r="19" spans="1:21" ht="13.5" thickBot="1">
      <c r="A19" s="5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50"/>
      <c r="Q19" s="51"/>
      <c r="R19" s="51"/>
      <c r="S19" s="51"/>
      <c r="T19" s="51"/>
      <c r="U19" s="51"/>
    </row>
    <row r="20" spans="1:21" ht="13.5" thickBot="1">
      <c r="A20" s="5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44" t="s">
        <v>193</v>
      </c>
      <c r="Q20" s="53">
        <f>Q18</f>
        <v>92060</v>
      </c>
      <c r="R20" s="53">
        <f>R18</f>
        <v>87530</v>
      </c>
      <c r="S20" s="53">
        <f>S18</f>
        <v>90570</v>
      </c>
      <c r="T20" s="53">
        <f>T18</f>
        <v>93830</v>
      </c>
      <c r="U20" s="53"/>
    </row>
    <row r="21" spans="1:21" ht="13.5" thickBot="1">
      <c r="A21" s="5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44" t="s">
        <v>194</v>
      </c>
      <c r="Q21" s="55"/>
      <c r="R21" s="55"/>
      <c r="S21" s="55"/>
      <c r="T21" s="55"/>
      <c r="U21" s="55"/>
    </row>
    <row r="22" spans="1:21" ht="12.75">
      <c r="A22" s="5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50"/>
      <c r="Q22" s="51"/>
      <c r="R22" s="51"/>
      <c r="S22" s="51"/>
      <c r="T22" s="51"/>
      <c r="U22" s="51"/>
    </row>
    <row r="23" spans="1:21" ht="12.75">
      <c r="A23" s="5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50"/>
      <c r="Q23" s="51"/>
      <c r="R23" s="51"/>
      <c r="S23" s="51"/>
      <c r="T23" s="51"/>
      <c r="U23" s="51"/>
    </row>
    <row r="24" spans="1:21" ht="13.5" thickBot="1">
      <c r="A24" s="5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50"/>
      <c r="Q24" s="51"/>
      <c r="R24" s="51"/>
      <c r="S24" s="51"/>
      <c r="T24" s="51"/>
      <c r="U24" s="51"/>
    </row>
    <row r="25" spans="1:22" ht="72.75" thickBot="1">
      <c r="A25" s="10"/>
      <c r="B25" s="11"/>
      <c r="C25" s="12"/>
      <c r="D25" s="13"/>
      <c r="E25" s="13"/>
      <c r="F25" s="13"/>
      <c r="G25" s="14"/>
      <c r="H25" s="15"/>
      <c r="I25" s="15"/>
      <c r="J25" s="15"/>
      <c r="K25" s="16"/>
      <c r="L25" s="15"/>
      <c r="M25" s="15"/>
      <c r="N25" s="15"/>
      <c r="O25" s="17"/>
      <c r="P25" s="18" t="s">
        <v>379</v>
      </c>
      <c r="Q25" s="19" t="s">
        <v>457</v>
      </c>
      <c r="R25" s="19" t="s">
        <v>411</v>
      </c>
      <c r="S25" s="20" t="s">
        <v>311</v>
      </c>
      <c r="T25" s="20" t="s">
        <v>311</v>
      </c>
      <c r="U25" s="21"/>
      <c r="V25" s="4"/>
    </row>
    <row r="26" spans="1:22" ht="45.75" thickBot="1">
      <c r="A26" s="22" t="s">
        <v>57</v>
      </c>
      <c r="B26" s="23" t="s">
        <v>247</v>
      </c>
      <c r="C26" s="24" t="s">
        <v>0</v>
      </c>
      <c r="D26" s="25" t="s">
        <v>252</v>
      </c>
      <c r="E26" s="25" t="s">
        <v>251</v>
      </c>
      <c r="F26" s="25" t="s">
        <v>250</v>
      </c>
      <c r="G26" s="26" t="s">
        <v>249</v>
      </c>
      <c r="H26" s="27" t="s">
        <v>268</v>
      </c>
      <c r="I26" s="27" t="s">
        <v>269</v>
      </c>
      <c r="J26" s="27" t="s">
        <v>270</v>
      </c>
      <c r="K26" s="28" t="s">
        <v>271</v>
      </c>
      <c r="L26" s="27" t="s">
        <v>1</v>
      </c>
      <c r="M26" s="27" t="s">
        <v>2</v>
      </c>
      <c r="N26" s="27" t="s">
        <v>3</v>
      </c>
      <c r="O26" s="29" t="s">
        <v>58</v>
      </c>
      <c r="P26" s="30" t="s">
        <v>320</v>
      </c>
      <c r="Q26" s="31">
        <v>2017</v>
      </c>
      <c r="R26" s="31">
        <v>2018</v>
      </c>
      <c r="S26" s="31">
        <v>2019</v>
      </c>
      <c r="T26" s="31">
        <v>2020</v>
      </c>
      <c r="U26" s="32" t="s">
        <v>53</v>
      </c>
      <c r="V26" s="4"/>
    </row>
    <row r="27" spans="1:22" ht="150" customHeight="1">
      <c r="A27" s="56">
        <v>206</v>
      </c>
      <c r="B27" s="57" t="s">
        <v>299</v>
      </c>
      <c r="C27" s="58" t="s">
        <v>218</v>
      </c>
      <c r="D27" s="59" t="s">
        <v>43</v>
      </c>
      <c r="E27" s="59" t="s">
        <v>15</v>
      </c>
      <c r="F27" s="59" t="s">
        <v>10</v>
      </c>
      <c r="G27" s="60"/>
      <c r="H27" s="61" t="s">
        <v>12</v>
      </c>
      <c r="I27" s="61" t="s">
        <v>8</v>
      </c>
      <c r="J27" s="61" t="s">
        <v>14</v>
      </c>
      <c r="K27" s="57" t="s">
        <v>5</v>
      </c>
      <c r="L27" s="61" t="s">
        <v>5</v>
      </c>
      <c r="M27" s="61" t="s">
        <v>5</v>
      </c>
      <c r="N27" s="57" t="s">
        <v>11</v>
      </c>
      <c r="O27" s="61">
        <v>43</v>
      </c>
      <c r="P27" s="56" t="s">
        <v>163</v>
      </c>
      <c r="Q27" s="38">
        <v>4700</v>
      </c>
      <c r="R27" s="38">
        <v>12500</v>
      </c>
      <c r="S27" s="38">
        <v>2000</v>
      </c>
      <c r="T27" s="38">
        <v>2000</v>
      </c>
      <c r="U27" s="44" t="s">
        <v>487</v>
      </c>
      <c r="V27" s="5"/>
    </row>
    <row r="28" spans="1:22" ht="12.75">
      <c r="A28" s="56">
        <v>215</v>
      </c>
      <c r="B28" s="57" t="s">
        <v>299</v>
      </c>
      <c r="C28" s="58" t="s">
        <v>218</v>
      </c>
      <c r="D28" s="59" t="s">
        <v>43</v>
      </c>
      <c r="E28" s="59" t="s">
        <v>15</v>
      </c>
      <c r="F28" s="59" t="s">
        <v>10</v>
      </c>
      <c r="G28" s="60"/>
      <c r="H28" s="61">
        <v>7</v>
      </c>
      <c r="I28" s="61">
        <v>1</v>
      </c>
      <c r="J28" s="61">
        <v>6</v>
      </c>
      <c r="K28" s="57"/>
      <c r="L28" s="61"/>
      <c r="M28" s="61"/>
      <c r="N28" s="57" t="s">
        <v>51</v>
      </c>
      <c r="O28" s="61">
        <v>43</v>
      </c>
      <c r="P28" s="56" t="s">
        <v>232</v>
      </c>
      <c r="Q28" s="38">
        <v>0</v>
      </c>
      <c r="R28" s="38">
        <v>0</v>
      </c>
      <c r="S28" s="38">
        <v>0</v>
      </c>
      <c r="T28" s="38">
        <v>0</v>
      </c>
      <c r="U28" s="44" t="s">
        <v>488</v>
      </c>
      <c r="V28" s="5"/>
    </row>
    <row r="29" spans="1:22" ht="12.75" hidden="1">
      <c r="A29" s="56">
        <v>217</v>
      </c>
      <c r="B29" s="57" t="s">
        <v>299</v>
      </c>
      <c r="C29" s="58" t="s">
        <v>218</v>
      </c>
      <c r="D29" s="59" t="s">
        <v>43</v>
      </c>
      <c r="E29" s="59" t="s">
        <v>15</v>
      </c>
      <c r="F29" s="59" t="s">
        <v>10</v>
      </c>
      <c r="G29" s="60"/>
      <c r="H29" s="61">
        <v>7</v>
      </c>
      <c r="I29" s="61">
        <v>1</v>
      </c>
      <c r="J29" s="61">
        <v>6</v>
      </c>
      <c r="K29" s="57"/>
      <c r="L29" s="61"/>
      <c r="M29" s="61"/>
      <c r="N29" s="61">
        <v>12</v>
      </c>
      <c r="O29" s="61">
        <v>43</v>
      </c>
      <c r="P29" s="56" t="s">
        <v>302</v>
      </c>
      <c r="Q29" s="38"/>
      <c r="R29" s="38"/>
      <c r="S29" s="38"/>
      <c r="T29" s="38"/>
      <c r="U29" s="44" t="s">
        <v>303</v>
      </c>
      <c r="V29" s="5"/>
    </row>
    <row r="30" spans="1:22" ht="24" hidden="1">
      <c r="A30" s="56">
        <v>218</v>
      </c>
      <c r="B30" s="57" t="s">
        <v>299</v>
      </c>
      <c r="C30" s="62">
        <v>39815</v>
      </c>
      <c r="D30" s="59" t="s">
        <v>43</v>
      </c>
      <c r="E30" s="59" t="s">
        <v>15</v>
      </c>
      <c r="F30" s="59" t="s">
        <v>10</v>
      </c>
      <c r="G30" s="60"/>
      <c r="H30" s="61">
        <v>7</v>
      </c>
      <c r="I30" s="61">
        <v>1</v>
      </c>
      <c r="J30" s="61">
        <v>6</v>
      </c>
      <c r="K30" s="57"/>
      <c r="L30" s="61"/>
      <c r="M30" s="61"/>
      <c r="N30" s="61" t="s">
        <v>289</v>
      </c>
      <c r="O30" s="61">
        <v>43</v>
      </c>
      <c r="P30" s="56" t="s">
        <v>355</v>
      </c>
      <c r="Q30" s="38"/>
      <c r="R30" s="38"/>
      <c r="S30" s="38"/>
      <c r="T30" s="38"/>
      <c r="U30" s="44" t="s">
        <v>354</v>
      </c>
      <c r="V30" s="5"/>
    </row>
    <row r="31" spans="1:21" ht="12.75">
      <c r="A31" s="4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 t="s">
        <v>318</v>
      </c>
      <c r="Q31" s="48">
        <f>SUM(Q27:Q30)</f>
        <v>4700</v>
      </c>
      <c r="R31" s="48">
        <f>SUM(R27:R30)</f>
        <v>12500</v>
      </c>
      <c r="S31" s="48">
        <f>SUM(S27:S30)</f>
        <v>2000</v>
      </c>
      <c r="T31" s="48">
        <f>SUM(T27:T30)</f>
        <v>2000</v>
      </c>
      <c r="U31" s="55"/>
    </row>
    <row r="32" spans="1:21" ht="13.5" thickBot="1">
      <c r="A32" s="5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50"/>
      <c r="Q32" s="51"/>
      <c r="R32" s="51"/>
      <c r="S32" s="51"/>
      <c r="T32" s="51"/>
      <c r="U32" s="51"/>
    </row>
    <row r="33" spans="1:21" ht="13.5" thickBot="1">
      <c r="A33" s="5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44" t="s">
        <v>193</v>
      </c>
      <c r="Q33" s="55"/>
      <c r="R33" s="55"/>
      <c r="S33" s="55"/>
      <c r="T33" s="55"/>
      <c r="U33" s="55"/>
    </row>
    <row r="34" spans="1:21" ht="13.5" thickBot="1">
      <c r="A34" s="5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44" t="s">
        <v>194</v>
      </c>
      <c r="Q34" s="53">
        <f>Q31</f>
        <v>4700</v>
      </c>
      <c r="R34" s="53">
        <f>R31</f>
        <v>12500</v>
      </c>
      <c r="S34" s="53">
        <f>S31</f>
        <v>2000</v>
      </c>
      <c r="T34" s="53">
        <f>T31</f>
        <v>2000</v>
      </c>
      <c r="U34" s="55"/>
    </row>
    <row r="35" spans="1:21" ht="12.75">
      <c r="A35" s="5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50"/>
      <c r="Q35" s="51"/>
      <c r="R35" s="51"/>
      <c r="S35" s="51"/>
      <c r="T35" s="51"/>
      <c r="U35" s="51"/>
    </row>
    <row r="36" spans="1:21" ht="13.5" thickBot="1">
      <c r="A36" s="5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50"/>
      <c r="Q36" s="51"/>
      <c r="R36" s="51"/>
      <c r="S36" s="51"/>
      <c r="T36" s="51"/>
      <c r="U36" s="51"/>
    </row>
    <row r="37" spans="1:22" ht="72.75" thickBot="1">
      <c r="A37" s="10"/>
      <c r="B37" s="11"/>
      <c r="C37" s="12"/>
      <c r="D37" s="13"/>
      <c r="E37" s="13"/>
      <c r="F37" s="13"/>
      <c r="G37" s="14"/>
      <c r="H37" s="15"/>
      <c r="I37" s="15"/>
      <c r="J37" s="15"/>
      <c r="K37" s="16"/>
      <c r="L37" s="15"/>
      <c r="M37" s="15"/>
      <c r="N37" s="15"/>
      <c r="O37" s="17"/>
      <c r="P37" s="18" t="s">
        <v>379</v>
      </c>
      <c r="Q37" s="19" t="s">
        <v>457</v>
      </c>
      <c r="R37" s="19" t="s">
        <v>411</v>
      </c>
      <c r="S37" s="20" t="s">
        <v>311</v>
      </c>
      <c r="T37" s="20" t="s">
        <v>311</v>
      </c>
      <c r="U37" s="21"/>
      <c r="V37" s="4"/>
    </row>
    <row r="38" spans="1:22" ht="45.75" thickBot="1">
      <c r="A38" s="22" t="s">
        <v>57</v>
      </c>
      <c r="B38" s="23" t="s">
        <v>247</v>
      </c>
      <c r="C38" s="24" t="s">
        <v>0</v>
      </c>
      <c r="D38" s="25" t="s">
        <v>252</v>
      </c>
      <c r="E38" s="25" t="s">
        <v>251</v>
      </c>
      <c r="F38" s="25" t="s">
        <v>250</v>
      </c>
      <c r="G38" s="26" t="s">
        <v>249</v>
      </c>
      <c r="H38" s="27" t="s">
        <v>268</v>
      </c>
      <c r="I38" s="27" t="s">
        <v>269</v>
      </c>
      <c r="J38" s="27" t="s">
        <v>270</v>
      </c>
      <c r="K38" s="28" t="s">
        <v>271</v>
      </c>
      <c r="L38" s="27" t="s">
        <v>1</v>
      </c>
      <c r="M38" s="27" t="s">
        <v>2</v>
      </c>
      <c r="N38" s="27" t="s">
        <v>3</v>
      </c>
      <c r="O38" s="29" t="s">
        <v>58</v>
      </c>
      <c r="P38" s="30" t="s">
        <v>321</v>
      </c>
      <c r="Q38" s="31">
        <v>2017</v>
      </c>
      <c r="R38" s="31">
        <v>2018</v>
      </c>
      <c r="S38" s="31">
        <v>2019</v>
      </c>
      <c r="T38" s="31">
        <v>2020</v>
      </c>
      <c r="U38" s="32" t="s">
        <v>53</v>
      </c>
      <c r="V38" s="4"/>
    </row>
    <row r="39" spans="1:22" ht="129.75" customHeight="1">
      <c r="A39" s="44">
        <v>121</v>
      </c>
      <c r="B39" s="40" t="s">
        <v>293</v>
      </c>
      <c r="C39" s="43"/>
      <c r="D39" s="41" t="s">
        <v>11</v>
      </c>
      <c r="E39" s="41" t="s">
        <v>14</v>
      </c>
      <c r="F39" s="41" t="s">
        <v>40</v>
      </c>
      <c r="G39" s="42"/>
      <c r="H39" s="43">
        <v>6</v>
      </c>
      <c r="I39" s="43">
        <v>0</v>
      </c>
      <c r="J39" s="43">
        <v>0</v>
      </c>
      <c r="K39" s="40"/>
      <c r="L39" s="43"/>
      <c r="M39" s="43"/>
      <c r="N39" s="43"/>
      <c r="O39" s="43"/>
      <c r="P39" s="44" t="s">
        <v>197</v>
      </c>
      <c r="Q39" s="38">
        <v>2400</v>
      </c>
      <c r="R39" s="38">
        <v>4800</v>
      </c>
      <c r="S39" s="38">
        <v>2400</v>
      </c>
      <c r="T39" s="38">
        <v>2400</v>
      </c>
      <c r="U39" s="63" t="s">
        <v>489</v>
      </c>
      <c r="V39" s="5"/>
    </row>
    <row r="40" spans="1:22" ht="12.75">
      <c r="A40" s="44"/>
      <c r="B40" s="40"/>
      <c r="C40" s="43"/>
      <c r="D40" s="41"/>
      <c r="E40" s="41"/>
      <c r="F40" s="41"/>
      <c r="G40" s="42"/>
      <c r="H40" s="43"/>
      <c r="I40" s="43"/>
      <c r="J40" s="43"/>
      <c r="K40" s="40"/>
      <c r="L40" s="43"/>
      <c r="M40" s="43"/>
      <c r="N40" s="43"/>
      <c r="O40" s="43"/>
      <c r="P40" s="47" t="s">
        <v>318</v>
      </c>
      <c r="Q40" s="48">
        <f>SUM(Q39:Q39)</f>
        <v>2400</v>
      </c>
      <c r="R40" s="48">
        <f>SUM(R39:R39)</f>
        <v>4800</v>
      </c>
      <c r="S40" s="48">
        <f>SUM(S39:S39)</f>
        <v>2400</v>
      </c>
      <c r="T40" s="48">
        <f>SUM(T39:T39)</f>
        <v>2400</v>
      </c>
      <c r="U40" s="55"/>
      <c r="V40" s="5"/>
    </row>
    <row r="41" spans="1:21" ht="13.5" thickBot="1">
      <c r="A41" s="5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50"/>
      <c r="Q41" s="51"/>
      <c r="R41" s="51"/>
      <c r="S41" s="51"/>
      <c r="T41" s="51"/>
      <c r="U41" s="51"/>
    </row>
    <row r="42" spans="1:21" ht="13.5" thickBot="1">
      <c r="A42" s="5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44" t="s">
        <v>193</v>
      </c>
      <c r="Q42" s="53">
        <f>Q40</f>
        <v>2400</v>
      </c>
      <c r="R42" s="53">
        <f>R40</f>
        <v>4800</v>
      </c>
      <c r="S42" s="53">
        <f>S40</f>
        <v>2400</v>
      </c>
      <c r="T42" s="53">
        <f>T40</f>
        <v>2400</v>
      </c>
      <c r="U42" s="55"/>
    </row>
    <row r="43" spans="1:21" ht="13.5" thickBot="1">
      <c r="A43" s="54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44" t="s">
        <v>194</v>
      </c>
      <c r="Q43" s="55"/>
      <c r="R43" s="55"/>
      <c r="S43" s="55"/>
      <c r="T43" s="55"/>
      <c r="U43" s="55"/>
    </row>
    <row r="44" spans="1:21" ht="12.75">
      <c r="A44" s="5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50"/>
      <c r="Q44" s="51"/>
      <c r="R44" s="51"/>
      <c r="S44" s="51"/>
      <c r="T44" s="51"/>
      <c r="U44" s="51"/>
    </row>
    <row r="45" spans="1:21" ht="13.5" thickBot="1">
      <c r="A45" s="5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50"/>
      <c r="Q45" s="51"/>
      <c r="R45" s="51"/>
      <c r="S45" s="51"/>
      <c r="T45" s="51"/>
      <c r="U45" s="51"/>
    </row>
    <row r="46" spans="1:22" ht="72.75" thickBot="1">
      <c r="A46" s="10"/>
      <c r="B46" s="11"/>
      <c r="C46" s="12"/>
      <c r="D46" s="13"/>
      <c r="E46" s="13"/>
      <c r="F46" s="13"/>
      <c r="G46" s="14"/>
      <c r="H46" s="15"/>
      <c r="I46" s="15"/>
      <c r="J46" s="15"/>
      <c r="K46" s="16"/>
      <c r="L46" s="15"/>
      <c r="M46" s="15"/>
      <c r="N46" s="15"/>
      <c r="O46" s="17"/>
      <c r="P46" s="18" t="s">
        <v>379</v>
      </c>
      <c r="Q46" s="19" t="s">
        <v>457</v>
      </c>
      <c r="R46" s="19" t="s">
        <v>411</v>
      </c>
      <c r="S46" s="20" t="s">
        <v>311</v>
      </c>
      <c r="T46" s="20" t="s">
        <v>311</v>
      </c>
      <c r="U46" s="21"/>
      <c r="V46" s="4"/>
    </row>
    <row r="47" spans="1:22" ht="59.25" customHeight="1" thickBot="1">
      <c r="A47" s="22" t="s">
        <v>57</v>
      </c>
      <c r="B47" s="23" t="s">
        <v>247</v>
      </c>
      <c r="C47" s="24" t="s">
        <v>0</v>
      </c>
      <c r="D47" s="25" t="s">
        <v>252</v>
      </c>
      <c r="E47" s="25" t="s">
        <v>251</v>
      </c>
      <c r="F47" s="25" t="s">
        <v>250</v>
      </c>
      <c r="G47" s="26" t="s">
        <v>249</v>
      </c>
      <c r="H47" s="27" t="s">
        <v>268</v>
      </c>
      <c r="I47" s="27" t="s">
        <v>269</v>
      </c>
      <c r="J47" s="27" t="s">
        <v>270</v>
      </c>
      <c r="K47" s="28" t="s">
        <v>271</v>
      </c>
      <c r="L47" s="27" t="s">
        <v>1</v>
      </c>
      <c r="M47" s="27" t="s">
        <v>2</v>
      </c>
      <c r="N47" s="27" t="s">
        <v>3</v>
      </c>
      <c r="O47" s="29" t="s">
        <v>58</v>
      </c>
      <c r="P47" s="30" t="s">
        <v>322</v>
      </c>
      <c r="Q47" s="31">
        <v>2017</v>
      </c>
      <c r="R47" s="31">
        <v>2018</v>
      </c>
      <c r="S47" s="31">
        <v>2019</v>
      </c>
      <c r="T47" s="31">
        <v>2020</v>
      </c>
      <c r="U47" s="32" t="s">
        <v>53</v>
      </c>
      <c r="V47" s="4"/>
    </row>
    <row r="48" spans="1:52" ht="24">
      <c r="A48" s="44">
        <v>28</v>
      </c>
      <c r="B48" s="40" t="s">
        <v>283</v>
      </c>
      <c r="C48" s="40" t="s">
        <v>218</v>
      </c>
      <c r="D48" s="41" t="s">
        <v>11</v>
      </c>
      <c r="E48" s="41" t="s">
        <v>8</v>
      </c>
      <c r="F48" s="41" t="s">
        <v>8</v>
      </c>
      <c r="G48" s="42"/>
      <c r="H48" s="43" t="s">
        <v>14</v>
      </c>
      <c r="I48" s="43" t="s">
        <v>10</v>
      </c>
      <c r="J48" s="43" t="s">
        <v>7</v>
      </c>
      <c r="K48" s="40" t="s">
        <v>20</v>
      </c>
      <c r="L48" s="43" t="s">
        <v>5</v>
      </c>
      <c r="M48" s="43" t="s">
        <v>5</v>
      </c>
      <c r="N48" s="43">
        <v>1</v>
      </c>
      <c r="O48" s="43">
        <v>41</v>
      </c>
      <c r="P48" s="44" t="s">
        <v>426</v>
      </c>
      <c r="Q48" s="38">
        <v>8900</v>
      </c>
      <c r="R48" s="38">
        <v>8900</v>
      </c>
      <c r="S48" s="38">
        <v>8900</v>
      </c>
      <c r="T48" s="38">
        <v>8900</v>
      </c>
      <c r="U48" s="44"/>
      <c r="V48" s="5"/>
      <c r="AX48" s="3">
        <v>55.22</v>
      </c>
      <c r="AY48" s="3" t="s">
        <v>350</v>
      </c>
      <c r="AZ48" s="3">
        <v>1529.61</v>
      </c>
    </row>
    <row r="49" spans="1:22" ht="12.75">
      <c r="A49" s="44">
        <v>29</v>
      </c>
      <c r="B49" s="40" t="s">
        <v>283</v>
      </c>
      <c r="C49" s="40" t="s">
        <v>218</v>
      </c>
      <c r="D49" s="41" t="s">
        <v>11</v>
      </c>
      <c r="E49" s="41" t="s">
        <v>8</v>
      </c>
      <c r="F49" s="41" t="s">
        <v>8</v>
      </c>
      <c r="G49" s="42"/>
      <c r="H49" s="43" t="s">
        <v>14</v>
      </c>
      <c r="I49" s="43" t="s">
        <v>10</v>
      </c>
      <c r="J49" s="43" t="s">
        <v>7</v>
      </c>
      <c r="K49" s="40" t="s">
        <v>20</v>
      </c>
      <c r="L49" s="43" t="s">
        <v>5</v>
      </c>
      <c r="M49" s="43" t="s">
        <v>5</v>
      </c>
      <c r="N49" s="43">
        <v>2</v>
      </c>
      <c r="O49" s="43">
        <v>41</v>
      </c>
      <c r="P49" s="44" t="s">
        <v>117</v>
      </c>
      <c r="Q49" s="38">
        <v>240</v>
      </c>
      <c r="R49" s="38">
        <v>240</v>
      </c>
      <c r="S49" s="38">
        <v>240</v>
      </c>
      <c r="T49" s="38">
        <v>240</v>
      </c>
      <c r="U49" s="64"/>
      <c r="V49" s="5"/>
    </row>
    <row r="50" spans="1:31" ht="24">
      <c r="A50" s="44">
        <v>30</v>
      </c>
      <c r="B50" s="40" t="s">
        <v>283</v>
      </c>
      <c r="C50" s="40" t="s">
        <v>218</v>
      </c>
      <c r="D50" s="41" t="s">
        <v>11</v>
      </c>
      <c r="E50" s="41" t="s">
        <v>8</v>
      </c>
      <c r="F50" s="41" t="s">
        <v>8</v>
      </c>
      <c r="G50" s="42"/>
      <c r="H50" s="43" t="s">
        <v>14</v>
      </c>
      <c r="I50" s="43" t="s">
        <v>10</v>
      </c>
      <c r="J50" s="43" t="s">
        <v>7</v>
      </c>
      <c r="K50" s="40" t="s">
        <v>20</v>
      </c>
      <c r="L50" s="43" t="s">
        <v>5</v>
      </c>
      <c r="M50" s="43" t="s">
        <v>5</v>
      </c>
      <c r="N50" s="43">
        <v>3</v>
      </c>
      <c r="O50" s="43">
        <v>41</v>
      </c>
      <c r="P50" s="44" t="s">
        <v>118</v>
      </c>
      <c r="Q50" s="38">
        <v>5900</v>
      </c>
      <c r="R50" s="38">
        <v>5900</v>
      </c>
      <c r="S50" s="38">
        <v>5950</v>
      </c>
      <c r="T50" s="38">
        <v>5950</v>
      </c>
      <c r="U50" s="64"/>
      <c r="V50" s="5"/>
      <c r="Y50" s="4"/>
      <c r="AA50" s="145"/>
      <c r="AB50" s="145"/>
      <c r="AC50" s="145"/>
      <c r="AD50" s="145"/>
      <c r="AE50" s="145"/>
    </row>
    <row r="51" spans="1:23" ht="12.75" hidden="1">
      <c r="A51" s="65">
        <v>35</v>
      </c>
      <c r="B51" s="66" t="s">
        <v>283</v>
      </c>
      <c r="C51" s="40" t="s">
        <v>218</v>
      </c>
      <c r="D51" s="67" t="s">
        <v>11</v>
      </c>
      <c r="E51" s="67" t="s">
        <v>8</v>
      </c>
      <c r="F51" s="67" t="s">
        <v>8</v>
      </c>
      <c r="G51" s="68"/>
      <c r="H51" s="69" t="s">
        <v>14</v>
      </c>
      <c r="I51" s="69" t="s">
        <v>10</v>
      </c>
      <c r="J51" s="69" t="s">
        <v>7</v>
      </c>
      <c r="K51" s="66" t="s">
        <v>20</v>
      </c>
      <c r="L51" s="69" t="s">
        <v>5</v>
      </c>
      <c r="M51" s="69" t="s">
        <v>5</v>
      </c>
      <c r="N51" s="69" t="s">
        <v>15</v>
      </c>
      <c r="O51" s="69">
        <v>41</v>
      </c>
      <c r="P51" s="65" t="s">
        <v>26</v>
      </c>
      <c r="Q51" s="38"/>
      <c r="R51" s="38"/>
      <c r="S51" s="38"/>
      <c r="T51" s="38"/>
      <c r="U51" s="64"/>
      <c r="V51" s="5"/>
      <c r="W51" s="4"/>
    </row>
    <row r="52" spans="1:22" ht="152.25" customHeight="1">
      <c r="A52" s="44">
        <v>61</v>
      </c>
      <c r="B52" s="40" t="s">
        <v>283</v>
      </c>
      <c r="C52" s="40" t="s">
        <v>218</v>
      </c>
      <c r="D52" s="41" t="s">
        <v>11</v>
      </c>
      <c r="E52" s="41" t="s">
        <v>8</v>
      </c>
      <c r="F52" s="41" t="s">
        <v>8</v>
      </c>
      <c r="G52" s="42"/>
      <c r="H52" s="43" t="s">
        <v>14</v>
      </c>
      <c r="I52" s="43" t="s">
        <v>10</v>
      </c>
      <c r="J52" s="43" t="s">
        <v>18</v>
      </c>
      <c r="K52" s="40" t="s">
        <v>19</v>
      </c>
      <c r="L52" s="43" t="s">
        <v>5</v>
      </c>
      <c r="M52" s="43" t="s">
        <v>5</v>
      </c>
      <c r="N52" s="40" t="s">
        <v>11</v>
      </c>
      <c r="O52" s="43">
        <v>41</v>
      </c>
      <c r="P52" s="44" t="s">
        <v>253</v>
      </c>
      <c r="Q52" s="38">
        <v>20290</v>
      </c>
      <c r="R52" s="38">
        <v>20390</v>
      </c>
      <c r="S52" s="38">
        <v>20510</v>
      </c>
      <c r="T52" s="38">
        <v>20510</v>
      </c>
      <c r="U52" s="44" t="s">
        <v>490</v>
      </c>
      <c r="V52" s="5"/>
    </row>
    <row r="53" spans="1:23" ht="63" customHeight="1">
      <c r="A53" s="44">
        <v>70</v>
      </c>
      <c r="B53" s="40" t="s">
        <v>283</v>
      </c>
      <c r="C53" s="40" t="s">
        <v>218</v>
      </c>
      <c r="D53" s="41" t="s">
        <v>11</v>
      </c>
      <c r="E53" s="41" t="s">
        <v>8</v>
      </c>
      <c r="F53" s="41" t="s">
        <v>8</v>
      </c>
      <c r="G53" s="42"/>
      <c r="H53" s="43" t="s">
        <v>14</v>
      </c>
      <c r="I53" s="43" t="s">
        <v>10</v>
      </c>
      <c r="J53" s="43" t="s">
        <v>14</v>
      </c>
      <c r="K53" s="40" t="s">
        <v>19</v>
      </c>
      <c r="L53" s="43" t="s">
        <v>5</v>
      </c>
      <c r="M53" s="43" t="s">
        <v>5</v>
      </c>
      <c r="N53" s="43" t="s">
        <v>8</v>
      </c>
      <c r="O53" s="43">
        <v>41</v>
      </c>
      <c r="P53" s="44" t="s">
        <v>105</v>
      </c>
      <c r="Q53" s="38">
        <v>5150</v>
      </c>
      <c r="R53" s="38">
        <v>5250</v>
      </c>
      <c r="S53" s="38">
        <v>5350</v>
      </c>
      <c r="T53" s="38">
        <v>5450</v>
      </c>
      <c r="U53" s="44" t="s">
        <v>491</v>
      </c>
      <c r="V53" s="5"/>
      <c r="W53" s="4"/>
    </row>
    <row r="54" spans="1:22" ht="63.75" customHeight="1">
      <c r="A54" s="56">
        <v>178</v>
      </c>
      <c r="B54" s="57" t="s">
        <v>283</v>
      </c>
      <c r="C54" s="58" t="s">
        <v>218</v>
      </c>
      <c r="D54" s="59" t="s">
        <v>11</v>
      </c>
      <c r="E54" s="59" t="s">
        <v>8</v>
      </c>
      <c r="F54" s="59" t="s">
        <v>8</v>
      </c>
      <c r="G54" s="60"/>
      <c r="H54" s="61">
        <v>7</v>
      </c>
      <c r="I54" s="61">
        <v>1</v>
      </c>
      <c r="J54" s="61">
        <v>1</v>
      </c>
      <c r="K54" s="57" t="s">
        <v>20</v>
      </c>
      <c r="L54" s="61" t="s">
        <v>5</v>
      </c>
      <c r="M54" s="61" t="s">
        <v>5</v>
      </c>
      <c r="N54" s="57" t="s">
        <v>11</v>
      </c>
      <c r="O54" s="70">
        <v>43</v>
      </c>
      <c r="P54" s="56" t="s">
        <v>85</v>
      </c>
      <c r="Q54" s="38">
        <v>9120</v>
      </c>
      <c r="R54" s="38">
        <v>2300</v>
      </c>
      <c r="S54" s="38">
        <v>2300</v>
      </c>
      <c r="T54" s="38">
        <v>6300</v>
      </c>
      <c r="U54" s="45" t="s">
        <v>492</v>
      </c>
      <c r="V54" s="5"/>
    </row>
    <row r="55" spans="1:22" ht="77.25" customHeight="1" hidden="1">
      <c r="A55" s="56">
        <v>180</v>
      </c>
      <c r="B55" s="71" t="s">
        <v>283</v>
      </c>
      <c r="C55" s="72">
        <v>41276</v>
      </c>
      <c r="D55" s="73" t="s">
        <v>11</v>
      </c>
      <c r="E55" s="73" t="s">
        <v>8</v>
      </c>
      <c r="F55" s="73" t="s">
        <v>8</v>
      </c>
      <c r="G55" s="74"/>
      <c r="H55" s="75">
        <v>7</v>
      </c>
      <c r="I55" s="75">
        <v>1</v>
      </c>
      <c r="J55" s="76" t="s">
        <v>444</v>
      </c>
      <c r="K55" s="77" t="s">
        <v>443</v>
      </c>
      <c r="L55" s="75"/>
      <c r="M55" s="75"/>
      <c r="N55" s="71" t="s">
        <v>42</v>
      </c>
      <c r="O55" s="76" t="s">
        <v>421</v>
      </c>
      <c r="P55" s="78" t="s">
        <v>417</v>
      </c>
      <c r="Q55" s="38"/>
      <c r="R55" s="38"/>
      <c r="S55" s="38"/>
      <c r="T55" s="38"/>
      <c r="U55" s="79" t="s">
        <v>418</v>
      </c>
      <c r="V55" s="5"/>
    </row>
    <row r="56" spans="1:22" ht="79.5" customHeight="1">
      <c r="A56" s="56">
        <v>191</v>
      </c>
      <c r="B56" s="57" t="s">
        <v>283</v>
      </c>
      <c r="C56" s="58" t="s">
        <v>218</v>
      </c>
      <c r="D56" s="59" t="s">
        <v>11</v>
      </c>
      <c r="E56" s="59" t="s">
        <v>8</v>
      </c>
      <c r="F56" s="59" t="s">
        <v>8</v>
      </c>
      <c r="G56" s="60"/>
      <c r="H56" s="61" t="s">
        <v>12</v>
      </c>
      <c r="I56" s="61" t="s">
        <v>8</v>
      </c>
      <c r="J56" s="61" t="s">
        <v>10</v>
      </c>
      <c r="K56" s="57" t="s">
        <v>19</v>
      </c>
      <c r="L56" s="61" t="s">
        <v>5</v>
      </c>
      <c r="M56" s="61" t="s">
        <v>5</v>
      </c>
      <c r="N56" s="61" t="s">
        <v>5</v>
      </c>
      <c r="O56" s="61">
        <v>43</v>
      </c>
      <c r="P56" s="56" t="s">
        <v>161</v>
      </c>
      <c r="Q56" s="38">
        <v>2700</v>
      </c>
      <c r="R56" s="38">
        <v>1200</v>
      </c>
      <c r="S56" s="38">
        <v>1200</v>
      </c>
      <c r="T56" s="38">
        <v>10200</v>
      </c>
      <c r="U56" s="45" t="s">
        <v>493</v>
      </c>
      <c r="V56" s="5"/>
    </row>
    <row r="57" spans="1:21" ht="12.75">
      <c r="A57" s="50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7" t="s">
        <v>318</v>
      </c>
      <c r="Q57" s="48">
        <f>SUM(Q48:Q56)</f>
        <v>52300</v>
      </c>
      <c r="R57" s="48">
        <f>SUM(R48:R56)</f>
        <v>44180</v>
      </c>
      <c r="S57" s="48">
        <f>SUM(S48:S56)</f>
        <v>44450</v>
      </c>
      <c r="T57" s="48">
        <f>SUM(T48:T56)</f>
        <v>57550</v>
      </c>
      <c r="U57" s="55"/>
    </row>
    <row r="58" spans="1:21" ht="13.5" thickBot="1">
      <c r="A58" s="5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50"/>
      <c r="Q58" s="51"/>
      <c r="R58" s="51"/>
      <c r="S58" s="51"/>
      <c r="T58" s="51"/>
      <c r="U58" s="51"/>
    </row>
    <row r="59" spans="1:21" ht="13.5" thickBot="1">
      <c r="A59" s="50"/>
      <c r="B59" s="8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44" t="s">
        <v>193</v>
      </c>
      <c r="Q59" s="53">
        <f>SUM(Q48:Q53)</f>
        <v>40480</v>
      </c>
      <c r="R59" s="53">
        <f>SUM(R48:R53)</f>
        <v>40680</v>
      </c>
      <c r="S59" s="53">
        <f>SUM(S48:S53)</f>
        <v>40950</v>
      </c>
      <c r="T59" s="53">
        <f>SUM(T48:T53)</f>
        <v>41050</v>
      </c>
      <c r="U59" s="55"/>
    </row>
    <row r="60" spans="1:21" ht="13.5" thickBot="1">
      <c r="A60" s="50"/>
      <c r="B60" s="8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44" t="s">
        <v>194</v>
      </c>
      <c r="Q60" s="53">
        <f>SUM(Q54:Q56)</f>
        <v>11820</v>
      </c>
      <c r="R60" s="53">
        <f>SUM(R54:R56)</f>
        <v>3500</v>
      </c>
      <c r="S60" s="53">
        <f>SUM(S54:S56)</f>
        <v>3500</v>
      </c>
      <c r="T60" s="53">
        <f>SUM(T54:T56)</f>
        <v>16500</v>
      </c>
      <c r="U60" s="55"/>
    </row>
    <row r="61" spans="1:21" ht="12.75">
      <c r="A61" s="5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50"/>
      <c r="Q61" s="51"/>
      <c r="R61" s="51"/>
      <c r="S61" s="51"/>
      <c r="T61" s="51"/>
      <c r="U61" s="51"/>
    </row>
    <row r="62" spans="1:21" ht="13.5" thickBot="1">
      <c r="A62" s="5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50"/>
      <c r="Q62" s="51"/>
      <c r="R62" s="51"/>
      <c r="S62" s="51"/>
      <c r="T62" s="51"/>
      <c r="U62" s="51"/>
    </row>
    <row r="63" spans="1:22" ht="72.75" thickBot="1">
      <c r="A63" s="10"/>
      <c r="B63" s="11"/>
      <c r="C63" s="12"/>
      <c r="D63" s="13"/>
      <c r="E63" s="13"/>
      <c r="F63" s="13"/>
      <c r="G63" s="14"/>
      <c r="H63" s="15"/>
      <c r="I63" s="15"/>
      <c r="J63" s="15"/>
      <c r="K63" s="16"/>
      <c r="L63" s="15"/>
      <c r="M63" s="15"/>
      <c r="N63" s="15"/>
      <c r="O63" s="17"/>
      <c r="P63" s="18" t="s">
        <v>379</v>
      </c>
      <c r="Q63" s="19" t="s">
        <v>457</v>
      </c>
      <c r="R63" s="19" t="s">
        <v>411</v>
      </c>
      <c r="S63" s="20" t="s">
        <v>311</v>
      </c>
      <c r="T63" s="20" t="s">
        <v>311</v>
      </c>
      <c r="U63" s="21"/>
      <c r="V63" s="4"/>
    </row>
    <row r="64" spans="1:22" ht="45.75" thickBot="1">
      <c r="A64" s="22" t="s">
        <v>57</v>
      </c>
      <c r="B64" s="23" t="s">
        <v>247</v>
      </c>
      <c r="C64" s="24" t="s">
        <v>0</v>
      </c>
      <c r="D64" s="25" t="s">
        <v>252</v>
      </c>
      <c r="E64" s="25" t="s">
        <v>251</v>
      </c>
      <c r="F64" s="25" t="s">
        <v>250</v>
      </c>
      <c r="G64" s="26" t="s">
        <v>249</v>
      </c>
      <c r="H64" s="27" t="s">
        <v>268</v>
      </c>
      <c r="I64" s="27" t="s">
        <v>269</v>
      </c>
      <c r="J64" s="27" t="s">
        <v>270</v>
      </c>
      <c r="K64" s="28" t="s">
        <v>271</v>
      </c>
      <c r="L64" s="27" t="s">
        <v>1</v>
      </c>
      <c r="M64" s="27" t="s">
        <v>2</v>
      </c>
      <c r="N64" s="27" t="s">
        <v>3</v>
      </c>
      <c r="O64" s="29" t="s">
        <v>58</v>
      </c>
      <c r="P64" s="30" t="s">
        <v>323</v>
      </c>
      <c r="Q64" s="31">
        <v>2017</v>
      </c>
      <c r="R64" s="31">
        <v>2018</v>
      </c>
      <c r="S64" s="31">
        <v>2019</v>
      </c>
      <c r="T64" s="31">
        <v>2020</v>
      </c>
      <c r="U64" s="32" t="s">
        <v>53</v>
      </c>
      <c r="V64" s="4"/>
    </row>
    <row r="65" spans="1:27" ht="36">
      <c r="A65" s="33">
        <v>21</v>
      </c>
      <c r="B65" s="34" t="s">
        <v>282</v>
      </c>
      <c r="C65" s="34" t="s">
        <v>218</v>
      </c>
      <c r="D65" s="35" t="s">
        <v>11</v>
      </c>
      <c r="E65" s="35" t="s">
        <v>8</v>
      </c>
      <c r="F65" s="35" t="s">
        <v>8</v>
      </c>
      <c r="G65" s="36"/>
      <c r="H65" s="37" t="s">
        <v>14</v>
      </c>
      <c r="I65" s="37" t="s">
        <v>10</v>
      </c>
      <c r="J65" s="37" t="s">
        <v>8</v>
      </c>
      <c r="K65" s="34" t="s">
        <v>13</v>
      </c>
      <c r="L65" s="37" t="s">
        <v>5</v>
      </c>
      <c r="M65" s="37" t="s">
        <v>5</v>
      </c>
      <c r="N65" s="37" t="s">
        <v>5</v>
      </c>
      <c r="O65" s="37">
        <v>41</v>
      </c>
      <c r="P65" s="33" t="s">
        <v>116</v>
      </c>
      <c r="Q65" s="38">
        <v>1200</v>
      </c>
      <c r="R65" s="38">
        <v>1300</v>
      </c>
      <c r="S65" s="38">
        <v>1300</v>
      </c>
      <c r="T65" s="38">
        <v>1300</v>
      </c>
      <c r="U65" s="82" t="s">
        <v>438</v>
      </c>
      <c r="V65" s="5"/>
      <c r="W65" s="145"/>
      <c r="X65" s="145"/>
      <c r="Y65" s="145"/>
      <c r="AA65" s="4"/>
    </row>
    <row r="66" spans="1:26" ht="24">
      <c r="A66" s="44">
        <v>24</v>
      </c>
      <c r="B66" s="40" t="s">
        <v>282</v>
      </c>
      <c r="C66" s="40" t="s">
        <v>218</v>
      </c>
      <c r="D66" s="41" t="s">
        <v>11</v>
      </c>
      <c r="E66" s="41">
        <v>1</v>
      </c>
      <c r="F66" s="41">
        <v>1</v>
      </c>
      <c r="G66" s="42"/>
      <c r="H66" s="43">
        <v>6</v>
      </c>
      <c r="I66" s="43">
        <v>3</v>
      </c>
      <c r="J66" s="43">
        <v>2</v>
      </c>
      <c r="K66" s="40" t="s">
        <v>13</v>
      </c>
      <c r="L66" s="43"/>
      <c r="M66" s="43">
        <v>1</v>
      </c>
      <c r="N66" s="43">
        <v>2</v>
      </c>
      <c r="O66" s="43">
        <v>41</v>
      </c>
      <c r="P66" s="44" t="s">
        <v>223</v>
      </c>
      <c r="Q66" s="38">
        <v>10920</v>
      </c>
      <c r="R66" s="38">
        <v>10920</v>
      </c>
      <c r="S66" s="38">
        <v>10920</v>
      </c>
      <c r="T66" s="38">
        <v>11250</v>
      </c>
      <c r="U66" s="64"/>
      <c r="V66" s="5"/>
      <c r="W66" s="4"/>
      <c r="X66" s="4"/>
      <c r="Z66" s="4"/>
    </row>
    <row r="67" spans="1:23" ht="12.75">
      <c r="A67" s="44">
        <v>26</v>
      </c>
      <c r="B67" s="40" t="s">
        <v>282</v>
      </c>
      <c r="C67" s="40" t="s">
        <v>218</v>
      </c>
      <c r="D67" s="41" t="s">
        <v>11</v>
      </c>
      <c r="E67" s="41">
        <v>1</v>
      </c>
      <c r="F67" s="41">
        <v>1</v>
      </c>
      <c r="G67" s="42"/>
      <c r="H67" s="43">
        <v>6</v>
      </c>
      <c r="I67" s="43">
        <v>3</v>
      </c>
      <c r="J67" s="43">
        <v>2</v>
      </c>
      <c r="K67" s="40" t="s">
        <v>13</v>
      </c>
      <c r="L67" s="43"/>
      <c r="M67" s="43">
        <v>2</v>
      </c>
      <c r="N67" s="43">
        <v>2</v>
      </c>
      <c r="O67" s="43">
        <v>41</v>
      </c>
      <c r="P67" s="44" t="s">
        <v>224</v>
      </c>
      <c r="Q67" s="38">
        <v>21910</v>
      </c>
      <c r="R67" s="38">
        <v>21910</v>
      </c>
      <c r="S67" s="38">
        <v>21910</v>
      </c>
      <c r="T67" s="38">
        <v>22570</v>
      </c>
      <c r="U67" s="64"/>
      <c r="V67" s="5"/>
      <c r="W67" s="4"/>
    </row>
    <row r="68" spans="1:23" ht="36">
      <c r="A68" s="44">
        <v>27</v>
      </c>
      <c r="B68" s="40" t="s">
        <v>282</v>
      </c>
      <c r="C68" s="40" t="s">
        <v>218</v>
      </c>
      <c r="D68" s="41" t="s">
        <v>11</v>
      </c>
      <c r="E68" s="41" t="s">
        <v>8</v>
      </c>
      <c r="F68" s="41" t="s">
        <v>8</v>
      </c>
      <c r="G68" s="42"/>
      <c r="H68" s="43" t="s">
        <v>14</v>
      </c>
      <c r="I68" s="43" t="s">
        <v>10</v>
      </c>
      <c r="J68" s="43" t="s">
        <v>7</v>
      </c>
      <c r="K68" s="40" t="s">
        <v>19</v>
      </c>
      <c r="L68" s="43" t="s">
        <v>5</v>
      </c>
      <c r="M68" s="43"/>
      <c r="N68" s="43"/>
      <c r="O68" s="43">
        <v>41</v>
      </c>
      <c r="P68" s="44" t="s">
        <v>324</v>
      </c>
      <c r="Q68" s="38">
        <v>2920</v>
      </c>
      <c r="R68" s="38">
        <v>2940</v>
      </c>
      <c r="S68" s="38">
        <v>2970</v>
      </c>
      <c r="T68" s="38">
        <v>3000</v>
      </c>
      <c r="U68" s="64" t="s">
        <v>416</v>
      </c>
      <c r="V68" s="5"/>
      <c r="W68" s="4"/>
    </row>
    <row r="69" spans="1:22" ht="24" hidden="1">
      <c r="A69" s="44">
        <v>38</v>
      </c>
      <c r="B69" s="40" t="s">
        <v>282</v>
      </c>
      <c r="C69" s="40" t="s">
        <v>218</v>
      </c>
      <c r="D69" s="41" t="s">
        <v>11</v>
      </c>
      <c r="E69" s="41" t="s">
        <v>8</v>
      </c>
      <c r="F69" s="41" t="s">
        <v>8</v>
      </c>
      <c r="G69" s="42"/>
      <c r="H69" s="43" t="s">
        <v>14</v>
      </c>
      <c r="I69" s="43" t="s">
        <v>10</v>
      </c>
      <c r="J69" s="43" t="s">
        <v>10</v>
      </c>
      <c r="K69" s="40" t="s">
        <v>22</v>
      </c>
      <c r="L69" s="43" t="s">
        <v>5</v>
      </c>
      <c r="M69" s="43" t="s">
        <v>5</v>
      </c>
      <c r="N69" s="43" t="s">
        <v>5</v>
      </c>
      <c r="O69" s="43">
        <v>41</v>
      </c>
      <c r="P69" s="44" t="s">
        <v>119</v>
      </c>
      <c r="Q69" s="38"/>
      <c r="R69" s="38"/>
      <c r="S69" s="38"/>
      <c r="T69" s="38"/>
      <c r="U69" s="64"/>
      <c r="V69" s="5"/>
    </row>
    <row r="70" spans="1:38" ht="62.25" customHeight="1">
      <c r="A70" s="44">
        <v>39</v>
      </c>
      <c r="B70" s="40" t="s">
        <v>282</v>
      </c>
      <c r="C70" s="40" t="s">
        <v>218</v>
      </c>
      <c r="D70" s="41" t="s">
        <v>11</v>
      </c>
      <c r="E70" s="41" t="s">
        <v>8</v>
      </c>
      <c r="F70" s="41" t="s">
        <v>8</v>
      </c>
      <c r="G70" s="42"/>
      <c r="H70" s="43" t="s">
        <v>14</v>
      </c>
      <c r="I70" s="43" t="s">
        <v>10</v>
      </c>
      <c r="J70" s="43" t="s">
        <v>10</v>
      </c>
      <c r="K70" s="40" t="s">
        <v>27</v>
      </c>
      <c r="L70" s="43" t="s">
        <v>5</v>
      </c>
      <c r="M70" s="43" t="s">
        <v>5</v>
      </c>
      <c r="N70" s="43" t="s">
        <v>8</v>
      </c>
      <c r="O70" s="43">
        <v>41</v>
      </c>
      <c r="P70" s="44" t="s">
        <v>284</v>
      </c>
      <c r="Q70" s="38">
        <v>3800</v>
      </c>
      <c r="R70" s="38">
        <v>3800</v>
      </c>
      <c r="S70" s="38">
        <v>3900</v>
      </c>
      <c r="T70" s="38">
        <v>3900</v>
      </c>
      <c r="U70" s="44" t="s">
        <v>494</v>
      </c>
      <c r="V70" s="5"/>
      <c r="W70" s="4"/>
      <c r="AI70" s="4"/>
      <c r="AJ70" s="4"/>
      <c r="AK70" s="4"/>
      <c r="AL70" s="4"/>
    </row>
    <row r="71" spans="1:23" ht="24">
      <c r="A71" s="44">
        <v>46</v>
      </c>
      <c r="B71" s="40" t="s">
        <v>282</v>
      </c>
      <c r="C71" s="40" t="s">
        <v>218</v>
      </c>
      <c r="D71" s="41" t="s">
        <v>11</v>
      </c>
      <c r="E71" s="41" t="s">
        <v>8</v>
      </c>
      <c r="F71" s="41" t="s">
        <v>8</v>
      </c>
      <c r="G71" s="42"/>
      <c r="H71" s="43" t="s">
        <v>14</v>
      </c>
      <c r="I71" s="43" t="s">
        <v>10</v>
      </c>
      <c r="J71" s="43" t="s">
        <v>10</v>
      </c>
      <c r="K71" s="40" t="s">
        <v>27</v>
      </c>
      <c r="L71" s="43" t="s">
        <v>5</v>
      </c>
      <c r="M71" s="43" t="s">
        <v>5</v>
      </c>
      <c r="N71" s="43">
        <v>8</v>
      </c>
      <c r="O71" s="43">
        <v>41</v>
      </c>
      <c r="P71" s="44" t="s">
        <v>255</v>
      </c>
      <c r="Q71" s="38">
        <v>950</v>
      </c>
      <c r="R71" s="38">
        <v>950</v>
      </c>
      <c r="S71" s="38">
        <v>1000</v>
      </c>
      <c r="T71" s="38">
        <v>1000</v>
      </c>
      <c r="U71" s="64"/>
      <c r="V71" s="5"/>
      <c r="W71" s="4"/>
    </row>
    <row r="72" spans="1:22" ht="24">
      <c r="A72" s="44">
        <v>50</v>
      </c>
      <c r="B72" s="40" t="s">
        <v>282</v>
      </c>
      <c r="C72" s="40" t="s">
        <v>218</v>
      </c>
      <c r="D72" s="41" t="s">
        <v>11</v>
      </c>
      <c r="E72" s="41" t="s">
        <v>8</v>
      </c>
      <c r="F72" s="41" t="s">
        <v>8</v>
      </c>
      <c r="G72" s="42"/>
      <c r="H72" s="43" t="s">
        <v>14</v>
      </c>
      <c r="I72" s="43" t="s">
        <v>10</v>
      </c>
      <c r="J72" s="43" t="s">
        <v>10</v>
      </c>
      <c r="K72" s="40" t="s">
        <v>28</v>
      </c>
      <c r="L72" s="43" t="s">
        <v>5</v>
      </c>
      <c r="M72" s="43" t="s">
        <v>5</v>
      </c>
      <c r="N72" s="43" t="s">
        <v>5</v>
      </c>
      <c r="O72" s="43">
        <v>41</v>
      </c>
      <c r="P72" s="44" t="s">
        <v>256</v>
      </c>
      <c r="Q72" s="38">
        <v>1100</v>
      </c>
      <c r="R72" s="38">
        <v>1100</v>
      </c>
      <c r="S72" s="38">
        <v>1100</v>
      </c>
      <c r="T72" s="38">
        <v>1100</v>
      </c>
      <c r="U72" s="44"/>
      <c r="V72" s="5"/>
    </row>
    <row r="73" spans="1:22" ht="36">
      <c r="A73" s="44">
        <v>53</v>
      </c>
      <c r="B73" s="40" t="s">
        <v>282</v>
      </c>
      <c r="C73" s="40" t="s">
        <v>218</v>
      </c>
      <c r="D73" s="41" t="s">
        <v>11</v>
      </c>
      <c r="E73" s="41" t="s">
        <v>8</v>
      </c>
      <c r="F73" s="41" t="s">
        <v>8</v>
      </c>
      <c r="G73" s="42"/>
      <c r="H73" s="43" t="s">
        <v>14</v>
      </c>
      <c r="I73" s="43" t="s">
        <v>10</v>
      </c>
      <c r="J73" s="43" t="s">
        <v>15</v>
      </c>
      <c r="K73" s="40" t="s">
        <v>13</v>
      </c>
      <c r="L73" s="43" t="s">
        <v>5</v>
      </c>
      <c r="M73" s="43" t="s">
        <v>5</v>
      </c>
      <c r="N73" s="43" t="s">
        <v>5</v>
      </c>
      <c r="O73" s="43">
        <v>41</v>
      </c>
      <c r="P73" s="44" t="s">
        <v>121</v>
      </c>
      <c r="Q73" s="38">
        <v>970</v>
      </c>
      <c r="R73" s="38">
        <v>970</v>
      </c>
      <c r="S73" s="38">
        <v>970</v>
      </c>
      <c r="T73" s="38">
        <v>970</v>
      </c>
      <c r="U73" s="44" t="s">
        <v>425</v>
      </c>
      <c r="V73" s="5"/>
    </row>
    <row r="74" spans="1:22" ht="72">
      <c r="A74" s="44">
        <v>54</v>
      </c>
      <c r="B74" s="40" t="s">
        <v>282</v>
      </c>
      <c r="C74" s="40" t="s">
        <v>218</v>
      </c>
      <c r="D74" s="41" t="s">
        <v>11</v>
      </c>
      <c r="E74" s="41" t="s">
        <v>8</v>
      </c>
      <c r="F74" s="41" t="s">
        <v>8</v>
      </c>
      <c r="G74" s="42"/>
      <c r="H74" s="43" t="s">
        <v>14</v>
      </c>
      <c r="I74" s="43" t="s">
        <v>10</v>
      </c>
      <c r="J74" s="43" t="s">
        <v>15</v>
      </c>
      <c r="K74" s="40" t="s">
        <v>19</v>
      </c>
      <c r="L74" s="43" t="s">
        <v>5</v>
      </c>
      <c r="M74" s="43" t="s">
        <v>5</v>
      </c>
      <c r="N74" s="43">
        <v>1</v>
      </c>
      <c r="O74" s="43">
        <v>41</v>
      </c>
      <c r="P74" s="44" t="s">
        <v>122</v>
      </c>
      <c r="Q74" s="38">
        <v>700</v>
      </c>
      <c r="R74" s="38">
        <v>700</v>
      </c>
      <c r="S74" s="38">
        <v>800</v>
      </c>
      <c r="T74" s="38">
        <v>800</v>
      </c>
      <c r="U74" s="44" t="s">
        <v>495</v>
      </c>
      <c r="V74" s="5"/>
    </row>
    <row r="75" spans="1:22" ht="24" hidden="1">
      <c r="A75" s="44">
        <v>55</v>
      </c>
      <c r="B75" s="40" t="s">
        <v>282</v>
      </c>
      <c r="C75" s="40" t="s">
        <v>218</v>
      </c>
      <c r="D75" s="41" t="s">
        <v>11</v>
      </c>
      <c r="E75" s="41" t="s">
        <v>8</v>
      </c>
      <c r="F75" s="41" t="s">
        <v>8</v>
      </c>
      <c r="G75" s="42"/>
      <c r="H75" s="43" t="s">
        <v>14</v>
      </c>
      <c r="I75" s="43" t="s">
        <v>10</v>
      </c>
      <c r="J75" s="43" t="s">
        <v>15</v>
      </c>
      <c r="K75" s="40" t="s">
        <v>19</v>
      </c>
      <c r="L75" s="43" t="s">
        <v>5</v>
      </c>
      <c r="M75" s="43" t="s">
        <v>5</v>
      </c>
      <c r="N75" s="43" t="s">
        <v>7</v>
      </c>
      <c r="O75" s="43">
        <v>41</v>
      </c>
      <c r="P75" s="44" t="s">
        <v>123</v>
      </c>
      <c r="Q75" s="38"/>
      <c r="R75" s="38"/>
      <c r="S75" s="38"/>
      <c r="T75" s="38"/>
      <c r="U75" s="44" t="s">
        <v>201</v>
      </c>
      <c r="V75" s="5"/>
    </row>
    <row r="76" spans="1:22" ht="24">
      <c r="A76" s="44">
        <v>56</v>
      </c>
      <c r="B76" s="40" t="s">
        <v>282</v>
      </c>
      <c r="C76" s="40" t="s">
        <v>218</v>
      </c>
      <c r="D76" s="41" t="s">
        <v>11</v>
      </c>
      <c r="E76" s="41" t="s">
        <v>8</v>
      </c>
      <c r="F76" s="41" t="s">
        <v>8</v>
      </c>
      <c r="G76" s="42"/>
      <c r="H76" s="43" t="s">
        <v>14</v>
      </c>
      <c r="I76" s="43" t="s">
        <v>10</v>
      </c>
      <c r="J76" s="43" t="s">
        <v>15</v>
      </c>
      <c r="K76" s="40" t="s">
        <v>20</v>
      </c>
      <c r="L76" s="43" t="s">
        <v>5</v>
      </c>
      <c r="M76" s="43" t="s">
        <v>5</v>
      </c>
      <c r="N76" s="43" t="s">
        <v>8</v>
      </c>
      <c r="O76" s="43">
        <v>41</v>
      </c>
      <c r="P76" s="44" t="s">
        <v>124</v>
      </c>
      <c r="Q76" s="38">
        <v>360</v>
      </c>
      <c r="R76" s="38">
        <v>360</v>
      </c>
      <c r="S76" s="38">
        <v>360</v>
      </c>
      <c r="T76" s="38">
        <v>360</v>
      </c>
      <c r="U76" s="64"/>
      <c r="V76" s="5"/>
    </row>
    <row r="77" spans="1:22" ht="24">
      <c r="A77" s="44">
        <v>57</v>
      </c>
      <c r="B77" s="40" t="s">
        <v>282</v>
      </c>
      <c r="C77" s="40" t="s">
        <v>218</v>
      </c>
      <c r="D77" s="41" t="s">
        <v>11</v>
      </c>
      <c r="E77" s="41" t="s">
        <v>8</v>
      </c>
      <c r="F77" s="41" t="s">
        <v>8</v>
      </c>
      <c r="G77" s="42"/>
      <c r="H77" s="43" t="s">
        <v>14</v>
      </c>
      <c r="I77" s="43" t="s">
        <v>10</v>
      </c>
      <c r="J77" s="43" t="s">
        <v>15</v>
      </c>
      <c r="K77" s="40" t="s">
        <v>20</v>
      </c>
      <c r="L77" s="43" t="s">
        <v>5</v>
      </c>
      <c r="M77" s="43" t="s">
        <v>5</v>
      </c>
      <c r="N77" s="43" t="s">
        <v>7</v>
      </c>
      <c r="O77" s="43">
        <v>41</v>
      </c>
      <c r="P77" s="44" t="s">
        <v>125</v>
      </c>
      <c r="Q77" s="38">
        <v>50</v>
      </c>
      <c r="R77" s="38">
        <v>50</v>
      </c>
      <c r="S77" s="38">
        <v>50</v>
      </c>
      <c r="T77" s="38">
        <v>50</v>
      </c>
      <c r="U77" s="44"/>
      <c r="V77" s="5"/>
    </row>
    <row r="78" spans="1:22" ht="12.75">
      <c r="A78" s="44">
        <v>58</v>
      </c>
      <c r="B78" s="40" t="s">
        <v>282</v>
      </c>
      <c r="C78" s="40" t="s">
        <v>218</v>
      </c>
      <c r="D78" s="41" t="s">
        <v>11</v>
      </c>
      <c r="E78" s="41" t="s">
        <v>8</v>
      </c>
      <c r="F78" s="41" t="s">
        <v>8</v>
      </c>
      <c r="G78" s="42"/>
      <c r="H78" s="43" t="s">
        <v>14</v>
      </c>
      <c r="I78" s="43" t="s">
        <v>10</v>
      </c>
      <c r="J78" s="43" t="s">
        <v>15</v>
      </c>
      <c r="K78" s="40" t="s">
        <v>22</v>
      </c>
      <c r="L78" s="43" t="s">
        <v>5</v>
      </c>
      <c r="M78" s="43" t="s">
        <v>5</v>
      </c>
      <c r="N78" s="43" t="s">
        <v>5</v>
      </c>
      <c r="O78" s="43">
        <v>41</v>
      </c>
      <c r="P78" s="44" t="s">
        <v>126</v>
      </c>
      <c r="Q78" s="38">
        <v>20</v>
      </c>
      <c r="R78" s="38">
        <v>20</v>
      </c>
      <c r="S78" s="38">
        <v>20</v>
      </c>
      <c r="T78" s="38">
        <v>20</v>
      </c>
      <c r="U78" s="44"/>
      <c r="V78" s="5"/>
    </row>
    <row r="79" spans="1:23" ht="24">
      <c r="A79" s="44">
        <v>60</v>
      </c>
      <c r="B79" s="40" t="s">
        <v>282</v>
      </c>
      <c r="C79" s="40" t="s">
        <v>218</v>
      </c>
      <c r="D79" s="41" t="s">
        <v>11</v>
      </c>
      <c r="E79" s="41" t="s">
        <v>8</v>
      </c>
      <c r="F79" s="41" t="s">
        <v>8</v>
      </c>
      <c r="G79" s="42"/>
      <c r="H79" s="43" t="s">
        <v>14</v>
      </c>
      <c r="I79" s="43" t="s">
        <v>10</v>
      </c>
      <c r="J79" s="43" t="s">
        <v>15</v>
      </c>
      <c r="K79" s="40" t="s">
        <v>9</v>
      </c>
      <c r="L79" s="43" t="s">
        <v>5</v>
      </c>
      <c r="M79" s="43" t="s">
        <v>5</v>
      </c>
      <c r="N79" s="43" t="s">
        <v>5</v>
      </c>
      <c r="O79" s="43">
        <v>41</v>
      </c>
      <c r="P79" s="44" t="s">
        <v>104</v>
      </c>
      <c r="Q79" s="38">
        <v>240</v>
      </c>
      <c r="R79" s="38">
        <v>240</v>
      </c>
      <c r="S79" s="38">
        <v>240</v>
      </c>
      <c r="T79" s="38">
        <v>250</v>
      </c>
      <c r="U79" s="44"/>
      <c r="V79" s="5"/>
      <c r="W79" s="4"/>
    </row>
    <row r="80" spans="1:22" ht="36">
      <c r="A80" s="44">
        <v>74</v>
      </c>
      <c r="B80" s="40" t="s">
        <v>282</v>
      </c>
      <c r="C80" s="40" t="s">
        <v>218</v>
      </c>
      <c r="D80" s="41" t="s">
        <v>11</v>
      </c>
      <c r="E80" s="41" t="s">
        <v>8</v>
      </c>
      <c r="F80" s="41" t="s">
        <v>8</v>
      </c>
      <c r="G80" s="42"/>
      <c r="H80" s="43" t="s">
        <v>14</v>
      </c>
      <c r="I80" s="43" t="s">
        <v>10</v>
      </c>
      <c r="J80" s="43" t="s">
        <v>12</v>
      </c>
      <c r="K80" s="40" t="s">
        <v>20</v>
      </c>
      <c r="L80" s="43" t="s">
        <v>5</v>
      </c>
      <c r="M80" s="43" t="s">
        <v>5</v>
      </c>
      <c r="N80" s="43" t="s">
        <v>5</v>
      </c>
      <c r="O80" s="43">
        <v>41</v>
      </c>
      <c r="P80" s="44" t="s">
        <v>32</v>
      </c>
      <c r="Q80" s="38">
        <v>600</v>
      </c>
      <c r="R80" s="38">
        <v>600</v>
      </c>
      <c r="S80" s="38">
        <v>600</v>
      </c>
      <c r="T80" s="38">
        <v>600</v>
      </c>
      <c r="U80" s="44" t="s">
        <v>496</v>
      </c>
      <c r="V80" s="5"/>
    </row>
    <row r="81" spans="1:25" ht="93" customHeight="1">
      <c r="A81" s="44">
        <v>80</v>
      </c>
      <c r="B81" s="40" t="s">
        <v>282</v>
      </c>
      <c r="C81" s="40" t="s">
        <v>218</v>
      </c>
      <c r="D81" s="41" t="s">
        <v>11</v>
      </c>
      <c r="E81" s="41" t="s">
        <v>8</v>
      </c>
      <c r="F81" s="41" t="s">
        <v>8</v>
      </c>
      <c r="G81" s="42"/>
      <c r="H81" s="43" t="s">
        <v>14</v>
      </c>
      <c r="I81" s="43" t="s">
        <v>10</v>
      </c>
      <c r="J81" s="43" t="s">
        <v>12</v>
      </c>
      <c r="K81" s="40" t="s">
        <v>22</v>
      </c>
      <c r="L81" s="43" t="s">
        <v>5</v>
      </c>
      <c r="M81" s="43" t="s">
        <v>5</v>
      </c>
      <c r="N81" s="43">
        <v>5</v>
      </c>
      <c r="O81" s="43">
        <v>41</v>
      </c>
      <c r="P81" s="44" t="s">
        <v>226</v>
      </c>
      <c r="Q81" s="38">
        <v>2000</v>
      </c>
      <c r="R81" s="38">
        <v>2000</v>
      </c>
      <c r="S81" s="38">
        <v>2000</v>
      </c>
      <c r="T81" s="38">
        <v>2000</v>
      </c>
      <c r="U81" s="44" t="s">
        <v>451</v>
      </c>
      <c r="V81" s="5"/>
      <c r="W81" s="4"/>
      <c r="Y81" s="4"/>
    </row>
    <row r="82" spans="1:23" ht="97.5" customHeight="1">
      <c r="A82" s="44">
        <v>87</v>
      </c>
      <c r="B82" s="40" t="s">
        <v>282</v>
      </c>
      <c r="C82" s="40" t="s">
        <v>218</v>
      </c>
      <c r="D82" s="41" t="s">
        <v>11</v>
      </c>
      <c r="E82" s="41" t="s">
        <v>8</v>
      </c>
      <c r="F82" s="41" t="s">
        <v>8</v>
      </c>
      <c r="G82" s="42"/>
      <c r="H82" s="43" t="s">
        <v>14</v>
      </c>
      <c r="I82" s="43" t="s">
        <v>10</v>
      </c>
      <c r="J82" s="43" t="s">
        <v>12</v>
      </c>
      <c r="K82" s="40" t="s">
        <v>9</v>
      </c>
      <c r="L82" s="43" t="s">
        <v>5</v>
      </c>
      <c r="M82" s="43" t="s">
        <v>5</v>
      </c>
      <c r="N82" s="43">
        <v>1</v>
      </c>
      <c r="O82" s="43">
        <v>41</v>
      </c>
      <c r="P82" s="44" t="s">
        <v>131</v>
      </c>
      <c r="Q82" s="38">
        <v>31440</v>
      </c>
      <c r="R82" s="38">
        <v>31580</v>
      </c>
      <c r="S82" s="38">
        <v>31580</v>
      </c>
      <c r="T82" s="38">
        <v>31580</v>
      </c>
      <c r="U82" s="44" t="s">
        <v>497</v>
      </c>
      <c r="V82" s="5"/>
      <c r="W82" s="4"/>
    </row>
    <row r="83" spans="1:23" ht="114.75" customHeight="1">
      <c r="A83" s="44">
        <v>89</v>
      </c>
      <c r="B83" s="40" t="s">
        <v>282</v>
      </c>
      <c r="C83" s="40" t="s">
        <v>218</v>
      </c>
      <c r="D83" s="41" t="s">
        <v>11</v>
      </c>
      <c r="E83" s="41" t="s">
        <v>8</v>
      </c>
      <c r="F83" s="41" t="s">
        <v>8</v>
      </c>
      <c r="G83" s="42"/>
      <c r="H83" s="43" t="s">
        <v>14</v>
      </c>
      <c r="I83" s="43" t="s">
        <v>10</v>
      </c>
      <c r="J83" s="43" t="s">
        <v>12</v>
      </c>
      <c r="K83" s="40" t="s">
        <v>9</v>
      </c>
      <c r="L83" s="43" t="s">
        <v>5</v>
      </c>
      <c r="M83" s="43" t="s">
        <v>5</v>
      </c>
      <c r="N83" s="43" t="s">
        <v>10</v>
      </c>
      <c r="O83" s="43">
        <v>41</v>
      </c>
      <c r="P83" s="44" t="s">
        <v>132</v>
      </c>
      <c r="Q83" s="38">
        <v>800</v>
      </c>
      <c r="R83" s="38">
        <v>700</v>
      </c>
      <c r="S83" s="38">
        <v>700</v>
      </c>
      <c r="T83" s="38">
        <v>700</v>
      </c>
      <c r="U83" s="44" t="s">
        <v>498</v>
      </c>
      <c r="V83" s="5"/>
      <c r="W83" s="4"/>
    </row>
    <row r="84" spans="1:22" ht="79.5" customHeight="1">
      <c r="A84" s="44">
        <v>90</v>
      </c>
      <c r="B84" s="40" t="s">
        <v>282</v>
      </c>
      <c r="C84" s="40" t="s">
        <v>218</v>
      </c>
      <c r="D84" s="41" t="s">
        <v>11</v>
      </c>
      <c r="E84" s="41" t="s">
        <v>8</v>
      </c>
      <c r="F84" s="41" t="s">
        <v>8</v>
      </c>
      <c r="G84" s="42"/>
      <c r="H84" s="43" t="s">
        <v>14</v>
      </c>
      <c r="I84" s="43" t="s">
        <v>10</v>
      </c>
      <c r="J84" s="43" t="s">
        <v>12</v>
      </c>
      <c r="K84" s="40" t="s">
        <v>9</v>
      </c>
      <c r="L84" s="43" t="s">
        <v>5</v>
      </c>
      <c r="M84" s="43" t="s">
        <v>5</v>
      </c>
      <c r="N84" s="43" t="s">
        <v>15</v>
      </c>
      <c r="O84" s="43">
        <v>41</v>
      </c>
      <c r="P84" s="44" t="s">
        <v>455</v>
      </c>
      <c r="Q84" s="38">
        <v>900</v>
      </c>
      <c r="R84" s="38">
        <v>700</v>
      </c>
      <c r="S84" s="38">
        <v>700</v>
      </c>
      <c r="T84" s="38">
        <v>700</v>
      </c>
      <c r="U84" s="44" t="s">
        <v>499</v>
      </c>
      <c r="V84" s="5"/>
    </row>
    <row r="85" spans="1:22" ht="12.75" hidden="1">
      <c r="A85" s="44">
        <v>115</v>
      </c>
      <c r="B85" s="40" t="s">
        <v>282</v>
      </c>
      <c r="C85" s="40" t="s">
        <v>218</v>
      </c>
      <c r="D85" s="41" t="s">
        <v>11</v>
      </c>
      <c r="E85" s="41" t="s">
        <v>8</v>
      </c>
      <c r="F85" s="41" t="s">
        <v>8</v>
      </c>
      <c r="G85" s="42"/>
      <c r="H85" s="43">
        <v>6</v>
      </c>
      <c r="I85" s="43">
        <v>3</v>
      </c>
      <c r="J85" s="43">
        <v>7</v>
      </c>
      <c r="K85" s="40" t="s">
        <v>245</v>
      </c>
      <c r="L85" s="43"/>
      <c r="M85" s="43"/>
      <c r="N85" s="43"/>
      <c r="O85" s="43">
        <v>41</v>
      </c>
      <c r="P85" s="44" t="s">
        <v>246</v>
      </c>
      <c r="Q85" s="38">
        <v>0</v>
      </c>
      <c r="R85" s="38"/>
      <c r="S85" s="38"/>
      <c r="T85" s="38"/>
      <c r="U85" s="44"/>
      <c r="V85" s="5"/>
    </row>
    <row r="86" spans="1:24" ht="84">
      <c r="A86" s="56">
        <v>190</v>
      </c>
      <c r="B86" s="57" t="s">
        <v>282</v>
      </c>
      <c r="C86" s="58" t="s">
        <v>218</v>
      </c>
      <c r="D86" s="59" t="s">
        <v>11</v>
      </c>
      <c r="E86" s="59" t="s">
        <v>8</v>
      </c>
      <c r="F86" s="59" t="s">
        <v>8</v>
      </c>
      <c r="G86" s="60"/>
      <c r="H86" s="61">
        <v>7</v>
      </c>
      <c r="I86" s="61">
        <v>1</v>
      </c>
      <c r="J86" s="61" t="s">
        <v>10</v>
      </c>
      <c r="K86" s="57" t="s">
        <v>13</v>
      </c>
      <c r="L86" s="61" t="s">
        <v>5</v>
      </c>
      <c r="M86" s="61" t="s">
        <v>5</v>
      </c>
      <c r="N86" s="61" t="s">
        <v>5</v>
      </c>
      <c r="O86" s="61">
        <v>43</v>
      </c>
      <c r="P86" s="56" t="s">
        <v>83</v>
      </c>
      <c r="Q86" s="38">
        <v>2200</v>
      </c>
      <c r="R86" s="38">
        <v>2200</v>
      </c>
      <c r="S86" s="38">
        <v>10500</v>
      </c>
      <c r="T86" s="38">
        <v>5200</v>
      </c>
      <c r="U86" s="44" t="s">
        <v>468</v>
      </c>
      <c r="V86" s="5"/>
      <c r="W86" s="4"/>
      <c r="X86" s="4"/>
    </row>
    <row r="87" spans="1:22" ht="172.5" customHeight="1">
      <c r="A87" s="56">
        <v>196</v>
      </c>
      <c r="B87" s="57" t="s">
        <v>282</v>
      </c>
      <c r="C87" s="58" t="s">
        <v>218</v>
      </c>
      <c r="D87" s="59" t="s">
        <v>11</v>
      </c>
      <c r="E87" s="59" t="s">
        <v>8</v>
      </c>
      <c r="F87" s="59" t="s">
        <v>8</v>
      </c>
      <c r="G87" s="60"/>
      <c r="H87" s="61">
        <v>7</v>
      </c>
      <c r="I87" s="61">
        <v>1</v>
      </c>
      <c r="J87" s="61">
        <v>3</v>
      </c>
      <c r="K87" s="57" t="s">
        <v>22</v>
      </c>
      <c r="L87" s="61"/>
      <c r="M87" s="61"/>
      <c r="N87" s="57" t="s">
        <v>42</v>
      </c>
      <c r="O87" s="61">
        <v>43</v>
      </c>
      <c r="P87" s="56" t="s">
        <v>220</v>
      </c>
      <c r="Q87" s="38">
        <v>8200</v>
      </c>
      <c r="R87" s="38">
        <v>17600</v>
      </c>
      <c r="S87" s="38">
        <v>4000</v>
      </c>
      <c r="T87" s="38">
        <v>4000</v>
      </c>
      <c r="U87" s="83" t="s">
        <v>538</v>
      </c>
      <c r="V87" s="5"/>
    </row>
    <row r="88" spans="1:22" ht="47.25" customHeight="1">
      <c r="A88" s="56">
        <v>198</v>
      </c>
      <c r="B88" s="57" t="s">
        <v>282</v>
      </c>
      <c r="C88" s="58" t="s">
        <v>218</v>
      </c>
      <c r="D88" s="59" t="s">
        <v>11</v>
      </c>
      <c r="E88" s="59" t="s">
        <v>8</v>
      </c>
      <c r="F88" s="59" t="s">
        <v>8</v>
      </c>
      <c r="G88" s="60"/>
      <c r="H88" s="61">
        <v>7</v>
      </c>
      <c r="I88" s="61">
        <v>1</v>
      </c>
      <c r="J88" s="61">
        <v>4</v>
      </c>
      <c r="K88" s="57" t="s">
        <v>13</v>
      </c>
      <c r="L88" s="61"/>
      <c r="M88" s="61"/>
      <c r="N88" s="61"/>
      <c r="O88" s="61">
        <v>43</v>
      </c>
      <c r="P88" s="56" t="s">
        <v>315</v>
      </c>
      <c r="Q88" s="38">
        <v>0</v>
      </c>
      <c r="R88" s="38">
        <v>0</v>
      </c>
      <c r="S88" s="38">
        <v>0</v>
      </c>
      <c r="T88" s="38">
        <v>0</v>
      </c>
      <c r="U88" s="45"/>
      <c r="V88" s="5"/>
    </row>
    <row r="89" spans="1:22" ht="156">
      <c r="A89" s="56">
        <v>251</v>
      </c>
      <c r="B89" s="57" t="s">
        <v>282</v>
      </c>
      <c r="C89" s="58" t="s">
        <v>218</v>
      </c>
      <c r="D89" s="59" t="s">
        <v>43</v>
      </c>
      <c r="E89" s="59" t="s">
        <v>15</v>
      </c>
      <c r="F89" s="59" t="s">
        <v>10</v>
      </c>
      <c r="G89" s="60" t="s">
        <v>5</v>
      </c>
      <c r="H89" s="61" t="s">
        <v>12</v>
      </c>
      <c r="I89" s="61" t="s">
        <v>8</v>
      </c>
      <c r="J89" s="61" t="s">
        <v>12</v>
      </c>
      <c r="K89" s="57" t="s">
        <v>19</v>
      </c>
      <c r="L89" s="61" t="s">
        <v>5</v>
      </c>
      <c r="M89" s="61" t="s">
        <v>5</v>
      </c>
      <c r="N89" s="84" t="s">
        <v>41</v>
      </c>
      <c r="O89" s="61">
        <v>43</v>
      </c>
      <c r="P89" s="56" t="s">
        <v>240</v>
      </c>
      <c r="Q89" s="38">
        <v>57000</v>
      </c>
      <c r="R89" s="38">
        <v>146000</v>
      </c>
      <c r="S89" s="38">
        <v>5000</v>
      </c>
      <c r="T89" s="38">
        <v>5000</v>
      </c>
      <c r="U89" s="44" t="s">
        <v>500</v>
      </c>
      <c r="V89" s="5"/>
    </row>
    <row r="90" spans="1:21" ht="12.75">
      <c r="A90" s="44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7" t="s">
        <v>318</v>
      </c>
      <c r="Q90" s="48">
        <f>SUM(Q65:Q89)</f>
        <v>148280</v>
      </c>
      <c r="R90" s="48">
        <f>SUM(R65:R89)</f>
        <v>246640</v>
      </c>
      <c r="S90" s="48">
        <f>SUM(S65:S89)</f>
        <v>100620</v>
      </c>
      <c r="T90" s="48">
        <f>SUM(T65:T89)</f>
        <v>96350</v>
      </c>
      <c r="U90" s="55"/>
    </row>
    <row r="91" spans="1:21" ht="13.5" thickBot="1">
      <c r="A91" s="50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50"/>
      <c r="Q91" s="51"/>
      <c r="R91" s="51"/>
      <c r="S91" s="51"/>
      <c r="T91" s="51"/>
      <c r="U91" s="51"/>
    </row>
    <row r="92" spans="1:21" ht="13.5" thickBot="1">
      <c r="A92" s="52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44" t="s">
        <v>193</v>
      </c>
      <c r="Q92" s="53">
        <f>SUM(Q65:Q85)</f>
        <v>80880</v>
      </c>
      <c r="R92" s="53">
        <f>SUM(R65:R85)</f>
        <v>80840</v>
      </c>
      <c r="S92" s="53">
        <f>SUM(S65:S85)</f>
        <v>81120</v>
      </c>
      <c r="T92" s="53">
        <f>SUM(T65:T85)</f>
        <v>82150</v>
      </c>
      <c r="U92" s="55"/>
    </row>
    <row r="93" spans="1:21" ht="13.5" thickBot="1">
      <c r="A93" s="5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44" t="s">
        <v>194</v>
      </c>
      <c r="Q93" s="53">
        <f>SUM(Q86:Q89)</f>
        <v>67400</v>
      </c>
      <c r="R93" s="53">
        <f>SUM(R86:R89)</f>
        <v>165800</v>
      </c>
      <c r="S93" s="53">
        <f>SUM(S86:S89)</f>
        <v>19500</v>
      </c>
      <c r="T93" s="53">
        <f>SUM(T86:T89)</f>
        <v>14200</v>
      </c>
      <c r="U93" s="55"/>
    </row>
    <row r="94" spans="1:21" ht="12.75">
      <c r="A94" s="50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50"/>
      <c r="Q94" s="51"/>
      <c r="R94" s="51"/>
      <c r="S94" s="51"/>
      <c r="T94" s="51"/>
      <c r="U94" s="51"/>
    </row>
    <row r="95" spans="1:21" ht="13.5" thickBot="1">
      <c r="A95" s="50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50"/>
      <c r="Q95" s="51"/>
      <c r="R95" s="51"/>
      <c r="S95" s="51"/>
      <c r="T95" s="51"/>
      <c r="U95" s="51"/>
    </row>
    <row r="96" spans="1:22" ht="72.75" thickBot="1">
      <c r="A96" s="10"/>
      <c r="B96" s="11"/>
      <c r="C96" s="12"/>
      <c r="D96" s="13"/>
      <c r="E96" s="13"/>
      <c r="F96" s="13"/>
      <c r="G96" s="14"/>
      <c r="H96" s="15"/>
      <c r="I96" s="15"/>
      <c r="J96" s="15"/>
      <c r="K96" s="16"/>
      <c r="L96" s="15"/>
      <c r="M96" s="15"/>
      <c r="N96" s="15"/>
      <c r="O96" s="17"/>
      <c r="P96" s="18" t="s">
        <v>379</v>
      </c>
      <c r="Q96" s="19" t="s">
        <v>457</v>
      </c>
      <c r="R96" s="19" t="s">
        <v>411</v>
      </c>
      <c r="S96" s="20" t="s">
        <v>311</v>
      </c>
      <c r="T96" s="20" t="s">
        <v>311</v>
      </c>
      <c r="U96" s="21"/>
      <c r="V96" s="4"/>
    </row>
    <row r="97" spans="1:21" ht="45.75" thickBot="1">
      <c r="A97" s="22" t="s">
        <v>57</v>
      </c>
      <c r="B97" s="23" t="s">
        <v>247</v>
      </c>
      <c r="C97" s="24" t="s">
        <v>0</v>
      </c>
      <c r="D97" s="25" t="s">
        <v>252</v>
      </c>
      <c r="E97" s="25" t="s">
        <v>251</v>
      </c>
      <c r="F97" s="25" t="s">
        <v>250</v>
      </c>
      <c r="G97" s="26" t="s">
        <v>249</v>
      </c>
      <c r="H97" s="27" t="s">
        <v>268</v>
      </c>
      <c r="I97" s="27" t="s">
        <v>269</v>
      </c>
      <c r="J97" s="27" t="s">
        <v>270</v>
      </c>
      <c r="K97" s="28" t="s">
        <v>271</v>
      </c>
      <c r="L97" s="27" t="s">
        <v>1</v>
      </c>
      <c r="M97" s="27" t="s">
        <v>2</v>
      </c>
      <c r="N97" s="27" t="s">
        <v>3</v>
      </c>
      <c r="O97" s="29" t="s">
        <v>58</v>
      </c>
      <c r="P97" s="30" t="s">
        <v>327</v>
      </c>
      <c r="Q97" s="31">
        <v>2017</v>
      </c>
      <c r="R97" s="31">
        <v>2018</v>
      </c>
      <c r="S97" s="31">
        <v>2019</v>
      </c>
      <c r="T97" s="31">
        <v>2020</v>
      </c>
      <c r="U97" s="32" t="s">
        <v>53</v>
      </c>
    </row>
    <row r="98" spans="1:23" ht="24">
      <c r="A98" s="44">
        <v>71</v>
      </c>
      <c r="B98" s="40" t="s">
        <v>296</v>
      </c>
      <c r="C98" s="40" t="s">
        <v>218</v>
      </c>
      <c r="D98" s="41" t="s">
        <v>11</v>
      </c>
      <c r="E98" s="41" t="s">
        <v>8</v>
      </c>
      <c r="F98" s="41" t="s">
        <v>8</v>
      </c>
      <c r="G98" s="42"/>
      <c r="H98" s="43" t="s">
        <v>14</v>
      </c>
      <c r="I98" s="43" t="s">
        <v>10</v>
      </c>
      <c r="J98" s="43" t="s">
        <v>12</v>
      </c>
      <c r="K98" s="40" t="s">
        <v>13</v>
      </c>
      <c r="L98" s="43" t="s">
        <v>5</v>
      </c>
      <c r="M98" s="43" t="s">
        <v>5</v>
      </c>
      <c r="N98" s="43" t="s">
        <v>5</v>
      </c>
      <c r="O98" s="43">
        <v>41</v>
      </c>
      <c r="P98" s="44" t="s">
        <v>129</v>
      </c>
      <c r="Q98" s="38">
        <v>1300</v>
      </c>
      <c r="R98" s="38">
        <v>1300</v>
      </c>
      <c r="S98" s="38">
        <v>1300</v>
      </c>
      <c r="T98" s="38">
        <v>1300</v>
      </c>
      <c r="U98" s="44" t="s">
        <v>501</v>
      </c>
      <c r="V98" s="5"/>
      <c r="W98" s="4"/>
    </row>
    <row r="99" spans="1:21" ht="12.75">
      <c r="A99" s="44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7" t="s">
        <v>318</v>
      </c>
      <c r="Q99" s="48">
        <f>SUM(Q98:Q98)</f>
        <v>1300</v>
      </c>
      <c r="R99" s="48">
        <f>SUM(R98:R98)</f>
        <v>1300</v>
      </c>
      <c r="S99" s="48">
        <f>SUM(S98:S98)</f>
        <v>1300</v>
      </c>
      <c r="T99" s="48">
        <f>SUM(T98:T98)</f>
        <v>1300</v>
      </c>
      <c r="U99" s="55"/>
    </row>
    <row r="100" spans="1:21" ht="13.5" thickBot="1">
      <c r="A100" s="5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50"/>
      <c r="Q100" s="51"/>
      <c r="R100" s="51"/>
      <c r="S100" s="51"/>
      <c r="T100" s="51"/>
      <c r="U100" s="51"/>
    </row>
    <row r="101" spans="1:21" ht="13.5" thickBot="1">
      <c r="A101" s="5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44" t="s">
        <v>193</v>
      </c>
      <c r="Q101" s="53">
        <f>Q99</f>
        <v>1300</v>
      </c>
      <c r="R101" s="53">
        <f>R99</f>
        <v>1300</v>
      </c>
      <c r="S101" s="53">
        <f>S99</f>
        <v>1300</v>
      </c>
      <c r="T101" s="53">
        <f>T99</f>
        <v>1300</v>
      </c>
      <c r="U101" s="55"/>
    </row>
    <row r="102" spans="1:21" ht="13.5" thickBot="1">
      <c r="A102" s="5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44" t="s">
        <v>194</v>
      </c>
      <c r="Q102" s="53"/>
      <c r="R102" s="53"/>
      <c r="S102" s="53"/>
      <c r="T102" s="53"/>
      <c r="U102" s="55"/>
    </row>
    <row r="103" spans="1:21" ht="12.75">
      <c r="A103" s="50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50"/>
      <c r="Q103" s="51"/>
      <c r="R103" s="51"/>
      <c r="S103" s="51"/>
      <c r="T103" s="51"/>
      <c r="U103" s="51"/>
    </row>
    <row r="104" spans="1:21" ht="13.5" thickBot="1">
      <c r="A104" s="50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50"/>
      <c r="Q104" s="51"/>
      <c r="R104" s="51"/>
      <c r="S104" s="51"/>
      <c r="T104" s="51"/>
      <c r="U104" s="51"/>
    </row>
    <row r="105" spans="1:22" ht="72.75" thickBot="1">
      <c r="A105" s="10"/>
      <c r="B105" s="11"/>
      <c r="C105" s="12"/>
      <c r="D105" s="13"/>
      <c r="E105" s="13"/>
      <c r="F105" s="13"/>
      <c r="G105" s="14"/>
      <c r="H105" s="15"/>
      <c r="I105" s="15"/>
      <c r="J105" s="15"/>
      <c r="K105" s="16"/>
      <c r="L105" s="15"/>
      <c r="M105" s="15"/>
      <c r="N105" s="15"/>
      <c r="O105" s="17"/>
      <c r="P105" s="18" t="s">
        <v>379</v>
      </c>
      <c r="Q105" s="19" t="s">
        <v>457</v>
      </c>
      <c r="R105" s="19" t="s">
        <v>411</v>
      </c>
      <c r="S105" s="20" t="s">
        <v>311</v>
      </c>
      <c r="T105" s="20" t="s">
        <v>311</v>
      </c>
      <c r="U105" s="21"/>
      <c r="V105" s="4"/>
    </row>
    <row r="106" spans="1:21" ht="45.75" thickBot="1">
      <c r="A106" s="22" t="s">
        <v>57</v>
      </c>
      <c r="B106" s="23" t="s">
        <v>247</v>
      </c>
      <c r="C106" s="24" t="s">
        <v>0</v>
      </c>
      <c r="D106" s="25" t="s">
        <v>252</v>
      </c>
      <c r="E106" s="25" t="s">
        <v>251</v>
      </c>
      <c r="F106" s="25" t="s">
        <v>250</v>
      </c>
      <c r="G106" s="26" t="s">
        <v>249</v>
      </c>
      <c r="H106" s="27" t="s">
        <v>268</v>
      </c>
      <c r="I106" s="27" t="s">
        <v>269</v>
      </c>
      <c r="J106" s="27" t="s">
        <v>270</v>
      </c>
      <c r="K106" s="28" t="s">
        <v>271</v>
      </c>
      <c r="L106" s="27" t="s">
        <v>1</v>
      </c>
      <c r="M106" s="27" t="s">
        <v>2</v>
      </c>
      <c r="N106" s="27" t="s">
        <v>3</v>
      </c>
      <c r="O106" s="29" t="s">
        <v>58</v>
      </c>
      <c r="P106" s="30" t="s">
        <v>325</v>
      </c>
      <c r="Q106" s="31">
        <v>2017</v>
      </c>
      <c r="R106" s="31">
        <v>2018</v>
      </c>
      <c r="S106" s="31">
        <v>2019</v>
      </c>
      <c r="T106" s="31">
        <v>2020</v>
      </c>
      <c r="U106" s="32" t="s">
        <v>53</v>
      </c>
    </row>
    <row r="107" spans="1:22" ht="112.5" customHeight="1">
      <c r="A107" s="33">
        <v>2</v>
      </c>
      <c r="B107" s="40" t="s">
        <v>273</v>
      </c>
      <c r="C107" s="40" t="s">
        <v>218</v>
      </c>
      <c r="D107" s="41" t="s">
        <v>11</v>
      </c>
      <c r="E107" s="41" t="s">
        <v>8</v>
      </c>
      <c r="F107" s="41" t="s">
        <v>8</v>
      </c>
      <c r="G107" s="42"/>
      <c r="H107" s="43" t="s">
        <v>14</v>
      </c>
      <c r="I107" s="43" t="s">
        <v>8</v>
      </c>
      <c r="J107" s="43" t="s">
        <v>8</v>
      </c>
      <c r="K107" s="40" t="s">
        <v>5</v>
      </c>
      <c r="L107" s="43" t="s">
        <v>5</v>
      </c>
      <c r="M107" s="43" t="s">
        <v>5</v>
      </c>
      <c r="N107" s="40" t="s">
        <v>41</v>
      </c>
      <c r="O107" s="43">
        <v>41</v>
      </c>
      <c r="P107" s="44" t="s">
        <v>248</v>
      </c>
      <c r="Q107" s="38">
        <v>139310</v>
      </c>
      <c r="R107" s="38">
        <v>151170</v>
      </c>
      <c r="S107" s="38">
        <v>157300</v>
      </c>
      <c r="T107" s="38">
        <v>163500</v>
      </c>
      <c r="U107" s="39" t="s">
        <v>502</v>
      </c>
      <c r="V107" s="5"/>
    </row>
    <row r="108" spans="1:22" ht="84">
      <c r="A108" s="33">
        <v>4</v>
      </c>
      <c r="B108" s="40" t="s">
        <v>273</v>
      </c>
      <c r="C108" s="40" t="s">
        <v>218</v>
      </c>
      <c r="D108" s="41" t="s">
        <v>11</v>
      </c>
      <c r="E108" s="41" t="s">
        <v>8</v>
      </c>
      <c r="F108" s="41" t="s">
        <v>8</v>
      </c>
      <c r="G108" s="42"/>
      <c r="H108" s="43">
        <v>6</v>
      </c>
      <c r="I108" s="43">
        <v>1</v>
      </c>
      <c r="J108" s="43">
        <v>2</v>
      </c>
      <c r="K108" s="40" t="s">
        <v>13</v>
      </c>
      <c r="L108" s="43"/>
      <c r="M108" s="43"/>
      <c r="N108" s="40" t="s">
        <v>41</v>
      </c>
      <c r="O108" s="43"/>
      <c r="P108" s="44" t="s">
        <v>387</v>
      </c>
      <c r="Q108" s="38">
        <v>65280</v>
      </c>
      <c r="R108" s="38">
        <v>70560</v>
      </c>
      <c r="S108" s="38">
        <v>73400</v>
      </c>
      <c r="T108" s="38">
        <v>76350</v>
      </c>
      <c r="U108" s="39" t="s">
        <v>503</v>
      </c>
      <c r="V108" s="5"/>
    </row>
    <row r="109" spans="1:22" ht="60.75" customHeight="1">
      <c r="A109" s="33">
        <v>6</v>
      </c>
      <c r="B109" s="40" t="s">
        <v>273</v>
      </c>
      <c r="C109" s="40" t="s">
        <v>218</v>
      </c>
      <c r="D109" s="41" t="s">
        <v>11</v>
      </c>
      <c r="E109" s="41" t="s">
        <v>8</v>
      </c>
      <c r="F109" s="41" t="s">
        <v>8</v>
      </c>
      <c r="G109" s="42"/>
      <c r="H109" s="43">
        <v>6</v>
      </c>
      <c r="I109" s="43">
        <v>1</v>
      </c>
      <c r="J109" s="43">
        <v>4</v>
      </c>
      <c r="K109" s="40"/>
      <c r="L109" s="43"/>
      <c r="M109" s="43"/>
      <c r="N109" s="40" t="s">
        <v>43</v>
      </c>
      <c r="O109" s="43">
        <v>41</v>
      </c>
      <c r="P109" s="44" t="s">
        <v>277</v>
      </c>
      <c r="Q109" s="38">
        <v>33840</v>
      </c>
      <c r="R109" s="38">
        <v>36540</v>
      </c>
      <c r="S109" s="38">
        <v>38100</v>
      </c>
      <c r="T109" s="38">
        <v>39520</v>
      </c>
      <c r="U109" s="39" t="s">
        <v>413</v>
      </c>
      <c r="V109" s="5"/>
    </row>
    <row r="110" spans="1:22" ht="24">
      <c r="A110" s="33">
        <v>8</v>
      </c>
      <c r="B110" s="40" t="s">
        <v>273</v>
      </c>
      <c r="C110" s="40" t="s">
        <v>218</v>
      </c>
      <c r="D110" s="41" t="s">
        <v>11</v>
      </c>
      <c r="E110" s="41" t="s">
        <v>8</v>
      </c>
      <c r="F110" s="41" t="s">
        <v>8</v>
      </c>
      <c r="G110" s="42"/>
      <c r="H110" s="43">
        <v>6</v>
      </c>
      <c r="I110" s="43">
        <v>1</v>
      </c>
      <c r="J110" s="43">
        <v>4</v>
      </c>
      <c r="K110" s="40"/>
      <c r="L110" s="43"/>
      <c r="M110" s="43"/>
      <c r="N110" s="40" t="s">
        <v>44</v>
      </c>
      <c r="O110" s="43">
        <v>41</v>
      </c>
      <c r="P110" s="44" t="s">
        <v>278</v>
      </c>
      <c r="Q110" s="38">
        <v>54680</v>
      </c>
      <c r="R110" s="38">
        <v>57980</v>
      </c>
      <c r="S110" s="38">
        <v>59900</v>
      </c>
      <c r="T110" s="38">
        <v>62300</v>
      </c>
      <c r="U110" s="39"/>
      <c r="V110" s="5"/>
    </row>
    <row r="111" spans="1:23" ht="36" hidden="1">
      <c r="A111" s="33">
        <v>10</v>
      </c>
      <c r="B111" s="40" t="s">
        <v>273</v>
      </c>
      <c r="C111" s="40" t="s">
        <v>218</v>
      </c>
      <c r="D111" s="41" t="s">
        <v>11</v>
      </c>
      <c r="E111" s="41" t="s">
        <v>8</v>
      </c>
      <c r="F111" s="41" t="s">
        <v>8</v>
      </c>
      <c r="G111" s="42"/>
      <c r="H111" s="43">
        <v>6</v>
      </c>
      <c r="I111" s="43">
        <v>1</v>
      </c>
      <c r="J111" s="43">
        <v>4</v>
      </c>
      <c r="K111" s="40"/>
      <c r="L111" s="43"/>
      <c r="M111" s="43"/>
      <c r="N111" s="40" t="s">
        <v>45</v>
      </c>
      <c r="O111" s="43">
        <v>41</v>
      </c>
      <c r="P111" s="44" t="s">
        <v>280</v>
      </c>
      <c r="Q111" s="38">
        <v>0</v>
      </c>
      <c r="R111" s="38"/>
      <c r="S111" s="38"/>
      <c r="T111" s="38"/>
      <c r="U111" s="39" t="s">
        <v>414</v>
      </c>
      <c r="V111" s="5"/>
      <c r="W111" s="6"/>
    </row>
    <row r="112" spans="1:22" ht="80.25" customHeight="1">
      <c r="A112" s="33">
        <v>11</v>
      </c>
      <c r="B112" s="40" t="s">
        <v>273</v>
      </c>
      <c r="C112" s="40" t="s">
        <v>218</v>
      </c>
      <c r="D112" s="41" t="s">
        <v>11</v>
      </c>
      <c r="E112" s="41" t="s">
        <v>8</v>
      </c>
      <c r="F112" s="41" t="s">
        <v>8</v>
      </c>
      <c r="G112" s="42"/>
      <c r="H112" s="43" t="s">
        <v>14</v>
      </c>
      <c r="I112" s="43" t="s">
        <v>7</v>
      </c>
      <c r="J112" s="43" t="s">
        <v>8</v>
      </c>
      <c r="K112" s="40" t="s">
        <v>5</v>
      </c>
      <c r="L112" s="43" t="s">
        <v>5</v>
      </c>
      <c r="M112" s="43" t="s">
        <v>5</v>
      </c>
      <c r="N112" s="43" t="s">
        <v>5</v>
      </c>
      <c r="O112" s="43">
        <v>41</v>
      </c>
      <c r="P112" s="44" t="s">
        <v>111</v>
      </c>
      <c r="Q112" s="38">
        <v>19780</v>
      </c>
      <c r="R112" s="38">
        <v>22730</v>
      </c>
      <c r="S112" s="38">
        <v>23640</v>
      </c>
      <c r="T112" s="38">
        <v>24580</v>
      </c>
      <c r="U112" s="39" t="s">
        <v>415</v>
      </c>
      <c r="V112" s="5"/>
    </row>
    <row r="113" spans="1:22" ht="63.75" customHeight="1" hidden="1">
      <c r="A113" s="44">
        <v>12</v>
      </c>
      <c r="B113" s="40" t="s">
        <v>273</v>
      </c>
      <c r="C113" s="40" t="s">
        <v>218</v>
      </c>
      <c r="D113" s="41" t="s">
        <v>11</v>
      </c>
      <c r="E113" s="41" t="s">
        <v>8</v>
      </c>
      <c r="F113" s="41" t="s">
        <v>8</v>
      </c>
      <c r="G113" s="42"/>
      <c r="H113" s="43" t="s">
        <v>14</v>
      </c>
      <c r="I113" s="43" t="s">
        <v>7</v>
      </c>
      <c r="J113" s="43" t="s">
        <v>7</v>
      </c>
      <c r="K113" s="40" t="s">
        <v>5</v>
      </c>
      <c r="L113" s="43" t="s">
        <v>5</v>
      </c>
      <c r="M113" s="43" t="s">
        <v>5</v>
      </c>
      <c r="N113" s="43" t="s">
        <v>5</v>
      </c>
      <c r="O113" s="43">
        <v>41</v>
      </c>
      <c r="P113" s="44" t="s">
        <v>16</v>
      </c>
      <c r="Q113" s="38"/>
      <c r="R113" s="38"/>
      <c r="S113" s="38"/>
      <c r="T113" s="38"/>
      <c r="U113" s="39" t="s">
        <v>386</v>
      </c>
      <c r="V113" s="5"/>
    </row>
    <row r="114" spans="1:22" ht="110.25" customHeight="1">
      <c r="A114" s="44">
        <v>13</v>
      </c>
      <c r="B114" s="40" t="s">
        <v>273</v>
      </c>
      <c r="C114" s="40" t="s">
        <v>218</v>
      </c>
      <c r="D114" s="41" t="s">
        <v>11</v>
      </c>
      <c r="E114" s="41" t="s">
        <v>8</v>
      </c>
      <c r="F114" s="41" t="s">
        <v>8</v>
      </c>
      <c r="G114" s="42"/>
      <c r="H114" s="43" t="s">
        <v>14</v>
      </c>
      <c r="I114" s="43" t="s">
        <v>7</v>
      </c>
      <c r="J114" s="43" t="s">
        <v>10</v>
      </c>
      <c r="K114" s="40" t="s">
        <v>5</v>
      </c>
      <c r="L114" s="43" t="s">
        <v>5</v>
      </c>
      <c r="M114" s="43" t="s">
        <v>5</v>
      </c>
      <c r="N114" s="43" t="s">
        <v>5</v>
      </c>
      <c r="O114" s="43">
        <v>41</v>
      </c>
      <c r="P114" s="44" t="s">
        <v>17</v>
      </c>
      <c r="Q114" s="38">
        <v>15930</v>
      </c>
      <c r="R114" s="38">
        <v>16710</v>
      </c>
      <c r="S114" s="38">
        <v>17380</v>
      </c>
      <c r="T114" s="38">
        <v>18080</v>
      </c>
      <c r="U114" s="39" t="s">
        <v>436</v>
      </c>
      <c r="V114" s="5"/>
    </row>
    <row r="115" spans="1:22" ht="51" customHeight="1">
      <c r="A115" s="44">
        <v>14</v>
      </c>
      <c r="B115" s="40" t="s">
        <v>273</v>
      </c>
      <c r="C115" s="40" t="s">
        <v>218</v>
      </c>
      <c r="D115" s="41" t="s">
        <v>11</v>
      </c>
      <c r="E115" s="41" t="s">
        <v>8</v>
      </c>
      <c r="F115" s="41" t="s">
        <v>8</v>
      </c>
      <c r="G115" s="42"/>
      <c r="H115" s="43" t="s">
        <v>14</v>
      </c>
      <c r="I115" s="43" t="s">
        <v>7</v>
      </c>
      <c r="J115" s="43" t="s">
        <v>18</v>
      </c>
      <c r="K115" s="40" t="s">
        <v>13</v>
      </c>
      <c r="L115" s="43" t="s">
        <v>5</v>
      </c>
      <c r="M115" s="43" t="s">
        <v>5</v>
      </c>
      <c r="N115" s="43" t="s">
        <v>5</v>
      </c>
      <c r="O115" s="43">
        <v>41</v>
      </c>
      <c r="P115" s="44" t="s">
        <v>112</v>
      </c>
      <c r="Q115" s="38">
        <v>4870</v>
      </c>
      <c r="R115" s="38">
        <v>5390</v>
      </c>
      <c r="S115" s="38">
        <v>5600</v>
      </c>
      <c r="T115" s="38">
        <v>5830</v>
      </c>
      <c r="U115" s="39" t="s">
        <v>424</v>
      </c>
      <c r="V115" s="5"/>
    </row>
    <row r="116" spans="1:22" ht="79.5" customHeight="1">
      <c r="A116" s="44">
        <v>15</v>
      </c>
      <c r="B116" s="40" t="s">
        <v>273</v>
      </c>
      <c r="C116" s="40" t="s">
        <v>218</v>
      </c>
      <c r="D116" s="41" t="s">
        <v>11</v>
      </c>
      <c r="E116" s="41" t="s">
        <v>8</v>
      </c>
      <c r="F116" s="41" t="s">
        <v>8</v>
      </c>
      <c r="G116" s="42"/>
      <c r="H116" s="43" t="s">
        <v>14</v>
      </c>
      <c r="I116" s="43" t="s">
        <v>7</v>
      </c>
      <c r="J116" s="43" t="s">
        <v>18</v>
      </c>
      <c r="K116" s="40" t="s">
        <v>19</v>
      </c>
      <c r="L116" s="43" t="s">
        <v>5</v>
      </c>
      <c r="M116" s="43" t="s">
        <v>5</v>
      </c>
      <c r="N116" s="43" t="s">
        <v>5</v>
      </c>
      <c r="O116" s="43">
        <v>41</v>
      </c>
      <c r="P116" s="44" t="s">
        <v>113</v>
      </c>
      <c r="Q116" s="38">
        <v>50870</v>
      </c>
      <c r="R116" s="38">
        <v>55120</v>
      </c>
      <c r="S116" s="38">
        <v>57340</v>
      </c>
      <c r="T116" s="38">
        <v>59620</v>
      </c>
      <c r="U116" s="39" t="s">
        <v>437</v>
      </c>
      <c r="V116" s="5"/>
    </row>
    <row r="117" spans="1:22" ht="12.75">
      <c r="A117" s="44">
        <v>16</v>
      </c>
      <c r="B117" s="40" t="s">
        <v>273</v>
      </c>
      <c r="C117" s="40" t="s">
        <v>218</v>
      </c>
      <c r="D117" s="41" t="s">
        <v>11</v>
      </c>
      <c r="E117" s="41" t="s">
        <v>8</v>
      </c>
      <c r="F117" s="41" t="s">
        <v>8</v>
      </c>
      <c r="G117" s="42"/>
      <c r="H117" s="43" t="s">
        <v>14</v>
      </c>
      <c r="I117" s="43" t="s">
        <v>7</v>
      </c>
      <c r="J117" s="43" t="s">
        <v>18</v>
      </c>
      <c r="K117" s="40" t="s">
        <v>20</v>
      </c>
      <c r="L117" s="43" t="s">
        <v>5</v>
      </c>
      <c r="M117" s="43" t="s">
        <v>5</v>
      </c>
      <c r="N117" s="43" t="s">
        <v>5</v>
      </c>
      <c r="O117" s="43">
        <v>41</v>
      </c>
      <c r="P117" s="44" t="s">
        <v>21</v>
      </c>
      <c r="Q117" s="38">
        <v>3100</v>
      </c>
      <c r="R117" s="38">
        <v>3210</v>
      </c>
      <c r="S117" s="38">
        <v>3390</v>
      </c>
      <c r="T117" s="38">
        <v>3520</v>
      </c>
      <c r="U117" s="39"/>
      <c r="V117" s="5"/>
    </row>
    <row r="118" spans="1:22" ht="28.5" customHeight="1">
      <c r="A118" s="44">
        <v>17</v>
      </c>
      <c r="B118" s="40" t="s">
        <v>273</v>
      </c>
      <c r="C118" s="40" t="s">
        <v>218</v>
      </c>
      <c r="D118" s="41" t="s">
        <v>11</v>
      </c>
      <c r="E118" s="41" t="s">
        <v>8</v>
      </c>
      <c r="F118" s="41" t="s">
        <v>8</v>
      </c>
      <c r="G118" s="42"/>
      <c r="H118" s="43" t="s">
        <v>14</v>
      </c>
      <c r="I118" s="43" t="s">
        <v>7</v>
      </c>
      <c r="J118" s="43" t="s">
        <v>18</v>
      </c>
      <c r="K118" s="40" t="s">
        <v>22</v>
      </c>
      <c r="L118" s="43" t="s">
        <v>5</v>
      </c>
      <c r="M118" s="43" t="s">
        <v>5</v>
      </c>
      <c r="N118" s="43" t="s">
        <v>5</v>
      </c>
      <c r="O118" s="43">
        <v>41</v>
      </c>
      <c r="P118" s="44" t="s">
        <v>23</v>
      </c>
      <c r="Q118" s="38">
        <v>9460</v>
      </c>
      <c r="R118" s="38">
        <v>9650</v>
      </c>
      <c r="S118" s="38">
        <v>10040</v>
      </c>
      <c r="T118" s="38">
        <v>10450</v>
      </c>
      <c r="U118" s="39" t="s">
        <v>460</v>
      </c>
      <c r="V118" s="5"/>
    </row>
    <row r="119" spans="1:22" ht="80.25" customHeight="1">
      <c r="A119" s="44">
        <v>18</v>
      </c>
      <c r="B119" s="40" t="s">
        <v>273</v>
      </c>
      <c r="C119" s="40" t="s">
        <v>218</v>
      </c>
      <c r="D119" s="41" t="s">
        <v>11</v>
      </c>
      <c r="E119" s="41" t="s">
        <v>8</v>
      </c>
      <c r="F119" s="41" t="s">
        <v>8</v>
      </c>
      <c r="G119" s="42"/>
      <c r="H119" s="43" t="s">
        <v>14</v>
      </c>
      <c r="I119" s="43" t="s">
        <v>7</v>
      </c>
      <c r="J119" s="43" t="s">
        <v>18</v>
      </c>
      <c r="K119" s="40" t="s">
        <v>9</v>
      </c>
      <c r="L119" s="43" t="s">
        <v>5</v>
      </c>
      <c r="M119" s="43" t="s">
        <v>5</v>
      </c>
      <c r="N119" s="43" t="s">
        <v>5</v>
      </c>
      <c r="O119" s="43">
        <v>41</v>
      </c>
      <c r="P119" s="44" t="s">
        <v>114</v>
      </c>
      <c r="Q119" s="38">
        <v>3270</v>
      </c>
      <c r="R119" s="38">
        <v>3370</v>
      </c>
      <c r="S119" s="38">
        <v>3450</v>
      </c>
      <c r="T119" s="38">
        <v>3580</v>
      </c>
      <c r="U119" s="39" t="s">
        <v>415</v>
      </c>
      <c r="V119" s="5"/>
    </row>
    <row r="120" spans="1:22" ht="81.75" customHeight="1">
      <c r="A120" s="44">
        <v>19</v>
      </c>
      <c r="B120" s="40" t="s">
        <v>273</v>
      </c>
      <c r="C120" s="40" t="s">
        <v>218</v>
      </c>
      <c r="D120" s="41" t="s">
        <v>11</v>
      </c>
      <c r="E120" s="41" t="s">
        <v>8</v>
      </c>
      <c r="F120" s="41" t="s">
        <v>8</v>
      </c>
      <c r="G120" s="42"/>
      <c r="H120" s="43" t="s">
        <v>14</v>
      </c>
      <c r="I120" s="43" t="s">
        <v>7</v>
      </c>
      <c r="J120" s="43" t="s">
        <v>18</v>
      </c>
      <c r="K120" s="40" t="s">
        <v>24</v>
      </c>
      <c r="L120" s="43" t="s">
        <v>5</v>
      </c>
      <c r="M120" s="43" t="s">
        <v>5</v>
      </c>
      <c r="N120" s="43" t="s">
        <v>5</v>
      </c>
      <c r="O120" s="43">
        <v>41</v>
      </c>
      <c r="P120" s="44" t="s">
        <v>25</v>
      </c>
      <c r="Q120" s="38">
        <v>17890</v>
      </c>
      <c r="R120" s="38">
        <v>17980</v>
      </c>
      <c r="S120" s="38">
        <v>18700</v>
      </c>
      <c r="T120" s="38">
        <v>19450</v>
      </c>
      <c r="U120" s="39" t="s">
        <v>422</v>
      </c>
      <c r="V120" s="5"/>
    </row>
    <row r="121" spans="1:22" ht="90" customHeight="1">
      <c r="A121" s="44">
        <v>20</v>
      </c>
      <c r="B121" s="40" t="s">
        <v>273</v>
      </c>
      <c r="C121" s="40" t="s">
        <v>218</v>
      </c>
      <c r="D121" s="41" t="s">
        <v>11</v>
      </c>
      <c r="E121" s="41" t="s">
        <v>8</v>
      </c>
      <c r="F121" s="41" t="s">
        <v>8</v>
      </c>
      <c r="G121" s="42"/>
      <c r="H121" s="43" t="s">
        <v>14</v>
      </c>
      <c r="I121" s="43" t="s">
        <v>7</v>
      </c>
      <c r="J121" s="43" t="s">
        <v>12</v>
      </c>
      <c r="K121" s="40" t="s">
        <v>5</v>
      </c>
      <c r="L121" s="43" t="s">
        <v>5</v>
      </c>
      <c r="M121" s="43" t="s">
        <v>5</v>
      </c>
      <c r="N121" s="43" t="s">
        <v>5</v>
      </c>
      <c r="O121" s="43">
        <v>41</v>
      </c>
      <c r="P121" s="44" t="s">
        <v>115</v>
      </c>
      <c r="Q121" s="38">
        <v>9180</v>
      </c>
      <c r="R121" s="38">
        <v>9460</v>
      </c>
      <c r="S121" s="38">
        <v>9840</v>
      </c>
      <c r="T121" s="38">
        <v>10240</v>
      </c>
      <c r="U121" s="39" t="s">
        <v>440</v>
      </c>
      <c r="V121" s="5"/>
    </row>
    <row r="122" spans="1:23" ht="60" customHeight="1">
      <c r="A122" s="44">
        <v>88</v>
      </c>
      <c r="B122" s="40" t="s">
        <v>273</v>
      </c>
      <c r="C122" s="40" t="s">
        <v>218</v>
      </c>
      <c r="D122" s="41" t="s">
        <v>11</v>
      </c>
      <c r="E122" s="41" t="s">
        <v>8</v>
      </c>
      <c r="F122" s="41" t="s">
        <v>8</v>
      </c>
      <c r="G122" s="42"/>
      <c r="H122" s="43" t="s">
        <v>14</v>
      </c>
      <c r="I122" s="43" t="s">
        <v>10</v>
      </c>
      <c r="J122" s="43" t="s">
        <v>12</v>
      </c>
      <c r="K122" s="40" t="s">
        <v>9</v>
      </c>
      <c r="L122" s="43" t="s">
        <v>5</v>
      </c>
      <c r="M122" s="43" t="s">
        <v>5</v>
      </c>
      <c r="N122" s="43">
        <v>2</v>
      </c>
      <c r="O122" s="43">
        <v>41</v>
      </c>
      <c r="P122" s="44" t="s">
        <v>213</v>
      </c>
      <c r="Q122" s="38">
        <v>100</v>
      </c>
      <c r="R122" s="38">
        <v>100</v>
      </c>
      <c r="S122" s="38">
        <v>100</v>
      </c>
      <c r="T122" s="38">
        <v>100</v>
      </c>
      <c r="U122" s="44" t="s">
        <v>504</v>
      </c>
      <c r="V122" s="5"/>
      <c r="W122" s="4"/>
    </row>
    <row r="123" spans="1:23" ht="36">
      <c r="A123" s="33">
        <v>104</v>
      </c>
      <c r="B123" s="40" t="s">
        <v>273</v>
      </c>
      <c r="C123" s="40" t="s">
        <v>218</v>
      </c>
      <c r="D123" s="35" t="s">
        <v>11</v>
      </c>
      <c r="E123" s="35" t="s">
        <v>8</v>
      </c>
      <c r="F123" s="35" t="s">
        <v>8</v>
      </c>
      <c r="G123" s="36"/>
      <c r="H123" s="37" t="s">
        <v>14</v>
      </c>
      <c r="I123" s="37" t="s">
        <v>10</v>
      </c>
      <c r="J123" s="37" t="s">
        <v>12</v>
      </c>
      <c r="K123" s="34" t="s">
        <v>30</v>
      </c>
      <c r="L123" s="37" t="s">
        <v>5</v>
      </c>
      <c r="M123" s="37" t="s">
        <v>5</v>
      </c>
      <c r="N123" s="37" t="s">
        <v>5</v>
      </c>
      <c r="O123" s="37">
        <v>41</v>
      </c>
      <c r="P123" s="33" t="s">
        <v>106</v>
      </c>
      <c r="Q123" s="38">
        <v>100</v>
      </c>
      <c r="R123" s="38">
        <v>100</v>
      </c>
      <c r="S123" s="38">
        <v>100</v>
      </c>
      <c r="T123" s="38">
        <v>100</v>
      </c>
      <c r="U123" s="33" t="s">
        <v>312</v>
      </c>
      <c r="V123" s="5"/>
      <c r="W123" s="4"/>
    </row>
    <row r="124" spans="1:22" ht="59.25" customHeight="1">
      <c r="A124" s="44">
        <v>105</v>
      </c>
      <c r="B124" s="40" t="s">
        <v>273</v>
      </c>
      <c r="C124" s="40" t="s">
        <v>218</v>
      </c>
      <c r="D124" s="41" t="s">
        <v>11</v>
      </c>
      <c r="E124" s="41" t="s">
        <v>8</v>
      </c>
      <c r="F124" s="41" t="s">
        <v>8</v>
      </c>
      <c r="G124" s="42"/>
      <c r="H124" s="43" t="s">
        <v>14</v>
      </c>
      <c r="I124" s="43" t="s">
        <v>10</v>
      </c>
      <c r="J124" s="43" t="s">
        <v>12</v>
      </c>
      <c r="K124" s="40" t="s">
        <v>34</v>
      </c>
      <c r="L124" s="43" t="s">
        <v>5</v>
      </c>
      <c r="M124" s="43" t="s">
        <v>5</v>
      </c>
      <c r="N124" s="43" t="s">
        <v>5</v>
      </c>
      <c r="O124" s="43">
        <v>41</v>
      </c>
      <c r="P124" s="44" t="s">
        <v>86</v>
      </c>
      <c r="Q124" s="38">
        <v>18450</v>
      </c>
      <c r="R124" s="38">
        <v>18450</v>
      </c>
      <c r="S124" s="38">
        <v>19800</v>
      </c>
      <c r="T124" s="38">
        <v>19800</v>
      </c>
      <c r="U124" s="63" t="s">
        <v>505</v>
      </c>
      <c r="V124" s="5"/>
    </row>
    <row r="125" spans="1:23" ht="51.75" customHeight="1">
      <c r="A125" s="44">
        <v>107</v>
      </c>
      <c r="B125" s="40" t="s">
        <v>273</v>
      </c>
      <c r="C125" s="40" t="s">
        <v>218</v>
      </c>
      <c r="D125" s="41" t="s">
        <v>11</v>
      </c>
      <c r="E125" s="41" t="s">
        <v>8</v>
      </c>
      <c r="F125" s="41" t="s">
        <v>8</v>
      </c>
      <c r="G125" s="42"/>
      <c r="H125" s="43" t="s">
        <v>14</v>
      </c>
      <c r="I125" s="43" t="s">
        <v>10</v>
      </c>
      <c r="J125" s="43" t="s">
        <v>12</v>
      </c>
      <c r="K125" s="40" t="s">
        <v>31</v>
      </c>
      <c r="L125" s="43" t="s">
        <v>5</v>
      </c>
      <c r="M125" s="43" t="s">
        <v>5</v>
      </c>
      <c r="N125" s="43" t="s">
        <v>5</v>
      </c>
      <c r="O125" s="43">
        <v>41</v>
      </c>
      <c r="P125" s="44" t="s">
        <v>135</v>
      </c>
      <c r="Q125" s="38">
        <v>5180</v>
      </c>
      <c r="R125" s="38">
        <v>5310</v>
      </c>
      <c r="S125" s="38">
        <v>5530</v>
      </c>
      <c r="T125" s="38">
        <v>5750</v>
      </c>
      <c r="U125" s="44" t="s">
        <v>506</v>
      </c>
      <c r="V125" s="5"/>
      <c r="W125" s="4"/>
    </row>
    <row r="126" spans="1:23" ht="102.75" customHeight="1">
      <c r="A126" s="44">
        <v>114</v>
      </c>
      <c r="B126" s="40" t="s">
        <v>273</v>
      </c>
      <c r="C126" s="40" t="s">
        <v>218</v>
      </c>
      <c r="D126" s="41" t="s">
        <v>11</v>
      </c>
      <c r="E126" s="41" t="s">
        <v>8</v>
      </c>
      <c r="F126" s="41" t="s">
        <v>8</v>
      </c>
      <c r="G126" s="42"/>
      <c r="H126" s="43" t="s">
        <v>14</v>
      </c>
      <c r="I126" s="43" t="s">
        <v>10</v>
      </c>
      <c r="J126" s="43" t="s">
        <v>12</v>
      </c>
      <c r="K126" s="40" t="s">
        <v>38</v>
      </c>
      <c r="L126" s="43" t="s">
        <v>5</v>
      </c>
      <c r="M126" s="43" t="s">
        <v>5</v>
      </c>
      <c r="N126" s="43" t="s">
        <v>5</v>
      </c>
      <c r="O126" s="43">
        <v>41</v>
      </c>
      <c r="P126" s="44" t="s">
        <v>136</v>
      </c>
      <c r="Q126" s="38">
        <v>5700</v>
      </c>
      <c r="R126" s="38">
        <v>5700</v>
      </c>
      <c r="S126" s="38">
        <v>5700</v>
      </c>
      <c r="T126" s="38">
        <v>5700</v>
      </c>
      <c r="U126" s="44"/>
      <c r="V126" s="5"/>
      <c r="W126" s="4"/>
    </row>
    <row r="127" spans="1:22" ht="12.75" hidden="1">
      <c r="A127" s="65">
        <v>116</v>
      </c>
      <c r="B127" s="40" t="s">
        <v>273</v>
      </c>
      <c r="C127" s="40" t="s">
        <v>218</v>
      </c>
      <c r="D127" s="67" t="s">
        <v>11</v>
      </c>
      <c r="E127" s="67" t="s">
        <v>8</v>
      </c>
      <c r="F127" s="67" t="s">
        <v>8</v>
      </c>
      <c r="G127" s="68"/>
      <c r="H127" s="69">
        <v>6</v>
      </c>
      <c r="I127" s="69">
        <v>4</v>
      </c>
      <c r="J127" s="69">
        <v>2</v>
      </c>
      <c r="K127" s="66" t="s">
        <v>33</v>
      </c>
      <c r="L127" s="69"/>
      <c r="M127" s="69"/>
      <c r="N127" s="69"/>
      <c r="O127" s="43">
        <v>41</v>
      </c>
      <c r="P127" s="65" t="s">
        <v>110</v>
      </c>
      <c r="Q127" s="53"/>
      <c r="R127" s="53"/>
      <c r="S127" s="53"/>
      <c r="T127" s="53"/>
      <c r="U127" s="65"/>
      <c r="V127" s="5"/>
    </row>
    <row r="128" spans="1:22" ht="60">
      <c r="A128" s="65">
        <v>117</v>
      </c>
      <c r="B128" s="40" t="s">
        <v>273</v>
      </c>
      <c r="C128" s="40" t="s">
        <v>218</v>
      </c>
      <c r="D128" s="67" t="s">
        <v>11</v>
      </c>
      <c r="E128" s="67" t="s">
        <v>8</v>
      </c>
      <c r="F128" s="67" t="s">
        <v>8</v>
      </c>
      <c r="G128" s="68"/>
      <c r="H128" s="69" t="s">
        <v>14</v>
      </c>
      <c r="I128" s="69" t="s">
        <v>15</v>
      </c>
      <c r="J128" s="69" t="s">
        <v>7</v>
      </c>
      <c r="K128" s="66" t="s">
        <v>30</v>
      </c>
      <c r="L128" s="69" t="s">
        <v>5</v>
      </c>
      <c r="M128" s="69" t="s">
        <v>5</v>
      </c>
      <c r="N128" s="69" t="s">
        <v>5</v>
      </c>
      <c r="O128" s="43">
        <v>41</v>
      </c>
      <c r="P128" s="44" t="s">
        <v>39</v>
      </c>
      <c r="Q128" s="38">
        <v>4800</v>
      </c>
      <c r="R128" s="38">
        <v>3170</v>
      </c>
      <c r="S128" s="38">
        <v>4800</v>
      </c>
      <c r="T128" s="38">
        <v>2200</v>
      </c>
      <c r="U128" s="44" t="s">
        <v>507</v>
      </c>
      <c r="V128" s="5"/>
    </row>
    <row r="129" spans="1:21" ht="12.75">
      <c r="A129" s="44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7" t="s">
        <v>318</v>
      </c>
      <c r="Q129" s="48">
        <f>SUM(Q107:Q128)</f>
        <v>461790</v>
      </c>
      <c r="R129" s="48">
        <f>SUM(R107:R128)</f>
        <v>492700</v>
      </c>
      <c r="S129" s="48">
        <f>SUM(S107:S128)</f>
        <v>514110</v>
      </c>
      <c r="T129" s="48">
        <f>SUM(T107:T128)</f>
        <v>530670</v>
      </c>
      <c r="U129" s="55"/>
    </row>
    <row r="130" spans="1:21" ht="13.5" thickBot="1">
      <c r="A130" s="50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50"/>
      <c r="Q130" s="51"/>
      <c r="R130" s="51"/>
      <c r="S130" s="51"/>
      <c r="T130" s="51"/>
      <c r="U130" s="51"/>
    </row>
    <row r="131" spans="1:21" ht="13.5" thickBot="1">
      <c r="A131" s="52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44" t="s">
        <v>193</v>
      </c>
      <c r="Q131" s="53">
        <f>Q129</f>
        <v>461790</v>
      </c>
      <c r="R131" s="53">
        <f>R129</f>
        <v>492700</v>
      </c>
      <c r="S131" s="53">
        <f>S129</f>
        <v>514110</v>
      </c>
      <c r="T131" s="53">
        <f>T129</f>
        <v>530670</v>
      </c>
      <c r="U131" s="55"/>
    </row>
    <row r="132" spans="1:21" ht="13.5" thickBot="1">
      <c r="A132" s="54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44" t="s">
        <v>194</v>
      </c>
      <c r="Q132" s="53"/>
      <c r="R132" s="53"/>
      <c r="S132" s="53"/>
      <c r="T132" s="53"/>
      <c r="U132" s="55"/>
    </row>
    <row r="133" spans="1:21" ht="12.75">
      <c r="A133" s="50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50"/>
      <c r="Q133" s="51"/>
      <c r="R133" s="51"/>
      <c r="S133" s="51"/>
      <c r="T133" s="51"/>
      <c r="U133" s="51"/>
    </row>
    <row r="134" spans="1:21" ht="13.5" thickBot="1">
      <c r="A134" s="50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50"/>
      <c r="Q134" s="51"/>
      <c r="R134" s="51"/>
      <c r="S134" s="51"/>
      <c r="T134" s="51"/>
      <c r="U134" s="51"/>
    </row>
    <row r="135" spans="1:22" ht="72.75" thickBot="1">
      <c r="A135" s="10"/>
      <c r="B135" s="11"/>
      <c r="C135" s="12"/>
      <c r="D135" s="13"/>
      <c r="E135" s="13"/>
      <c r="F135" s="13"/>
      <c r="G135" s="14"/>
      <c r="H135" s="15"/>
      <c r="I135" s="15"/>
      <c r="J135" s="15"/>
      <c r="K135" s="16"/>
      <c r="L135" s="15"/>
      <c r="M135" s="15"/>
      <c r="N135" s="15"/>
      <c r="O135" s="17"/>
      <c r="P135" s="18" t="s">
        <v>379</v>
      </c>
      <c r="Q135" s="19" t="s">
        <v>457</v>
      </c>
      <c r="R135" s="19" t="s">
        <v>411</v>
      </c>
      <c r="S135" s="20" t="s">
        <v>311</v>
      </c>
      <c r="T135" s="20" t="s">
        <v>311</v>
      </c>
      <c r="U135" s="21"/>
      <c r="V135" s="4"/>
    </row>
    <row r="136" spans="1:21" ht="45.75" thickBot="1">
      <c r="A136" s="22" t="s">
        <v>57</v>
      </c>
      <c r="B136" s="23" t="s">
        <v>247</v>
      </c>
      <c r="C136" s="24" t="s">
        <v>0</v>
      </c>
      <c r="D136" s="25" t="s">
        <v>252</v>
      </c>
      <c r="E136" s="25" t="s">
        <v>251</v>
      </c>
      <c r="F136" s="25" t="s">
        <v>250</v>
      </c>
      <c r="G136" s="26" t="s">
        <v>249</v>
      </c>
      <c r="H136" s="27" t="s">
        <v>268</v>
      </c>
      <c r="I136" s="27" t="s">
        <v>269</v>
      </c>
      <c r="J136" s="27" t="s">
        <v>270</v>
      </c>
      <c r="K136" s="28" t="s">
        <v>271</v>
      </c>
      <c r="L136" s="27" t="s">
        <v>1</v>
      </c>
      <c r="M136" s="27" t="s">
        <v>2</v>
      </c>
      <c r="N136" s="27" t="s">
        <v>3</v>
      </c>
      <c r="O136" s="29" t="s">
        <v>58</v>
      </c>
      <c r="P136" s="30" t="s">
        <v>326</v>
      </c>
      <c r="Q136" s="31">
        <v>2017</v>
      </c>
      <c r="R136" s="31">
        <v>2018</v>
      </c>
      <c r="S136" s="31">
        <v>2019</v>
      </c>
      <c r="T136" s="31">
        <v>2020</v>
      </c>
      <c r="U136" s="32" t="s">
        <v>53</v>
      </c>
    </row>
    <row r="137" spans="1:22" ht="48">
      <c r="A137" s="44">
        <v>62</v>
      </c>
      <c r="B137" s="40" t="s">
        <v>285</v>
      </c>
      <c r="C137" s="40" t="s">
        <v>218</v>
      </c>
      <c r="D137" s="41" t="s">
        <v>11</v>
      </c>
      <c r="E137" s="41" t="s">
        <v>8</v>
      </c>
      <c r="F137" s="41" t="s">
        <v>8</v>
      </c>
      <c r="G137" s="42"/>
      <c r="H137" s="43">
        <v>6</v>
      </c>
      <c r="I137" s="43">
        <v>3</v>
      </c>
      <c r="J137" s="43">
        <v>5</v>
      </c>
      <c r="K137" s="40" t="s">
        <v>19</v>
      </c>
      <c r="L137" s="43"/>
      <c r="M137" s="43"/>
      <c r="N137" s="40" t="s">
        <v>41</v>
      </c>
      <c r="O137" s="43">
        <v>41</v>
      </c>
      <c r="P137" s="44" t="s">
        <v>286</v>
      </c>
      <c r="Q137" s="38">
        <v>150</v>
      </c>
      <c r="R137" s="38">
        <v>210</v>
      </c>
      <c r="S137" s="38">
        <v>210</v>
      </c>
      <c r="T137" s="38">
        <v>210</v>
      </c>
      <c r="U137" s="44" t="s">
        <v>461</v>
      </c>
      <c r="V137" s="5"/>
    </row>
    <row r="138" spans="1:22" ht="24">
      <c r="A138" s="44">
        <v>63</v>
      </c>
      <c r="B138" s="40" t="s">
        <v>285</v>
      </c>
      <c r="C138" s="40" t="s">
        <v>218</v>
      </c>
      <c r="D138" s="41" t="s">
        <v>11</v>
      </c>
      <c r="E138" s="41" t="s">
        <v>8</v>
      </c>
      <c r="F138" s="41" t="s">
        <v>8</v>
      </c>
      <c r="G138" s="42"/>
      <c r="H138" s="43" t="s">
        <v>14</v>
      </c>
      <c r="I138" s="43" t="s">
        <v>10</v>
      </c>
      <c r="J138" s="43" t="s">
        <v>18</v>
      </c>
      <c r="K138" s="40" t="s">
        <v>22</v>
      </c>
      <c r="L138" s="43" t="s">
        <v>5</v>
      </c>
      <c r="M138" s="43" t="s">
        <v>5</v>
      </c>
      <c r="N138" s="43"/>
      <c r="O138" s="43">
        <v>41</v>
      </c>
      <c r="P138" s="44" t="s">
        <v>127</v>
      </c>
      <c r="Q138" s="38">
        <v>50</v>
      </c>
      <c r="R138" s="38">
        <v>50</v>
      </c>
      <c r="S138" s="38">
        <v>50</v>
      </c>
      <c r="T138" s="38">
        <v>50</v>
      </c>
      <c r="U138" s="44"/>
      <c r="V138" s="5"/>
    </row>
    <row r="139" spans="1:23" ht="66" customHeight="1">
      <c r="A139" s="44">
        <v>425</v>
      </c>
      <c r="B139" s="40" t="s">
        <v>285</v>
      </c>
      <c r="C139" s="85" t="s">
        <v>218</v>
      </c>
      <c r="D139" s="41" t="s">
        <v>49</v>
      </c>
      <c r="E139" s="41" t="s">
        <v>7</v>
      </c>
      <c r="F139" s="41" t="s">
        <v>40</v>
      </c>
      <c r="G139" s="42"/>
      <c r="H139" s="43" t="s">
        <v>14</v>
      </c>
      <c r="I139" s="43" t="s">
        <v>10</v>
      </c>
      <c r="J139" s="43" t="s">
        <v>12</v>
      </c>
      <c r="K139" s="40" t="s">
        <v>20</v>
      </c>
      <c r="L139" s="43" t="s">
        <v>5</v>
      </c>
      <c r="M139" s="43" t="s">
        <v>5</v>
      </c>
      <c r="N139" s="40" t="s">
        <v>5</v>
      </c>
      <c r="O139" s="43">
        <v>41</v>
      </c>
      <c r="P139" s="44" t="s">
        <v>267</v>
      </c>
      <c r="Q139" s="38">
        <v>6250</v>
      </c>
      <c r="R139" s="38">
        <v>6250</v>
      </c>
      <c r="S139" s="38">
        <v>6300</v>
      </c>
      <c r="T139" s="38">
        <v>6350</v>
      </c>
      <c r="U139" s="45" t="s">
        <v>479</v>
      </c>
      <c r="V139" s="5"/>
      <c r="W139" s="4"/>
    </row>
    <row r="140" spans="1:21" ht="12.75">
      <c r="A140" s="44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7" t="s">
        <v>318</v>
      </c>
      <c r="Q140" s="48">
        <f>SUM(Q137:Q139)</f>
        <v>6450</v>
      </c>
      <c r="R140" s="48">
        <f>SUM(R137:R139)</f>
        <v>6510</v>
      </c>
      <c r="S140" s="48">
        <f>SUM(S137:S139)</f>
        <v>6560</v>
      </c>
      <c r="T140" s="48">
        <f>SUM(T137:T139)</f>
        <v>6610</v>
      </c>
      <c r="U140" s="55"/>
    </row>
    <row r="141" spans="1:21" ht="13.5" thickBot="1">
      <c r="A141" s="50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50"/>
      <c r="Q141" s="51"/>
      <c r="R141" s="51"/>
      <c r="S141" s="51"/>
      <c r="T141" s="51"/>
      <c r="U141" s="51"/>
    </row>
    <row r="142" spans="1:21" ht="13.5" thickBot="1">
      <c r="A142" s="52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44" t="s">
        <v>193</v>
      </c>
      <c r="Q142" s="53">
        <f>Q140</f>
        <v>6450</v>
      </c>
      <c r="R142" s="53">
        <f>R140</f>
        <v>6510</v>
      </c>
      <c r="S142" s="53">
        <f>S140</f>
        <v>6560</v>
      </c>
      <c r="T142" s="53">
        <f>T140</f>
        <v>6610</v>
      </c>
      <c r="U142" s="55"/>
    </row>
    <row r="143" spans="1:21" ht="13.5" thickBot="1">
      <c r="A143" s="54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44" t="s">
        <v>194</v>
      </c>
      <c r="Q143" s="53"/>
      <c r="R143" s="53"/>
      <c r="S143" s="53"/>
      <c r="T143" s="53"/>
      <c r="U143" s="55"/>
    </row>
    <row r="144" spans="1:21" ht="12.75">
      <c r="A144" s="50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50"/>
      <c r="Q144" s="51"/>
      <c r="R144" s="51"/>
      <c r="S144" s="51"/>
      <c r="T144" s="51"/>
      <c r="U144" s="51"/>
    </row>
    <row r="145" spans="1:21" ht="13.5" thickBot="1">
      <c r="A145" s="50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50"/>
      <c r="Q145" s="51"/>
      <c r="R145" s="51"/>
      <c r="S145" s="51"/>
      <c r="T145" s="51"/>
      <c r="U145" s="51"/>
    </row>
    <row r="146" spans="1:22" ht="72.75" thickBot="1">
      <c r="A146" s="10"/>
      <c r="B146" s="11"/>
      <c r="C146" s="12"/>
      <c r="D146" s="13"/>
      <c r="E146" s="13"/>
      <c r="F146" s="13"/>
      <c r="G146" s="14"/>
      <c r="H146" s="15"/>
      <c r="I146" s="15"/>
      <c r="J146" s="15"/>
      <c r="K146" s="16"/>
      <c r="L146" s="15"/>
      <c r="M146" s="15"/>
      <c r="N146" s="15"/>
      <c r="O146" s="17"/>
      <c r="P146" s="18" t="s">
        <v>379</v>
      </c>
      <c r="Q146" s="19" t="s">
        <v>457</v>
      </c>
      <c r="R146" s="19" t="s">
        <v>411</v>
      </c>
      <c r="S146" s="20" t="s">
        <v>311</v>
      </c>
      <c r="T146" s="20" t="s">
        <v>311</v>
      </c>
      <c r="U146" s="21"/>
      <c r="V146" s="4"/>
    </row>
    <row r="147" spans="1:21" ht="60.75" thickBot="1">
      <c r="A147" s="22" t="s">
        <v>57</v>
      </c>
      <c r="B147" s="23" t="s">
        <v>247</v>
      </c>
      <c r="C147" s="24" t="s">
        <v>0</v>
      </c>
      <c r="D147" s="25" t="s">
        <v>252</v>
      </c>
      <c r="E147" s="25" t="s">
        <v>251</v>
      </c>
      <c r="F147" s="25" t="s">
        <v>250</v>
      </c>
      <c r="G147" s="26" t="s">
        <v>249</v>
      </c>
      <c r="H147" s="27" t="s">
        <v>268</v>
      </c>
      <c r="I147" s="27" t="s">
        <v>269</v>
      </c>
      <c r="J147" s="27" t="s">
        <v>270</v>
      </c>
      <c r="K147" s="28" t="s">
        <v>271</v>
      </c>
      <c r="L147" s="27" t="s">
        <v>1</v>
      </c>
      <c r="M147" s="27" t="s">
        <v>2</v>
      </c>
      <c r="N147" s="27" t="s">
        <v>3</v>
      </c>
      <c r="O147" s="29" t="s">
        <v>58</v>
      </c>
      <c r="P147" s="30" t="s">
        <v>328</v>
      </c>
      <c r="Q147" s="31">
        <v>2017</v>
      </c>
      <c r="R147" s="31">
        <v>2018</v>
      </c>
      <c r="S147" s="31">
        <v>2019</v>
      </c>
      <c r="T147" s="31">
        <v>2020</v>
      </c>
      <c r="U147" s="32" t="s">
        <v>53</v>
      </c>
    </row>
    <row r="148" spans="1:23" ht="157.5" customHeight="1">
      <c r="A148" s="44">
        <v>143</v>
      </c>
      <c r="B148" s="40" t="s">
        <v>295</v>
      </c>
      <c r="C148" s="40" t="s">
        <v>218</v>
      </c>
      <c r="D148" s="41" t="s">
        <v>11</v>
      </c>
      <c r="E148" s="41" t="s">
        <v>6</v>
      </c>
      <c r="F148" s="41" t="s">
        <v>40</v>
      </c>
      <c r="G148" s="42" t="s">
        <v>5</v>
      </c>
      <c r="H148" s="43" t="s">
        <v>14</v>
      </c>
      <c r="I148" s="43" t="s">
        <v>15</v>
      </c>
      <c r="J148" s="43" t="s">
        <v>7</v>
      </c>
      <c r="K148" s="40" t="s">
        <v>19</v>
      </c>
      <c r="L148" s="43" t="s">
        <v>5</v>
      </c>
      <c r="M148" s="43" t="s">
        <v>5</v>
      </c>
      <c r="N148" s="43" t="s">
        <v>5</v>
      </c>
      <c r="O148" s="43">
        <v>41</v>
      </c>
      <c r="P148" s="44" t="s">
        <v>142</v>
      </c>
      <c r="Q148" s="38">
        <v>2230</v>
      </c>
      <c r="R148" s="38">
        <v>2230</v>
      </c>
      <c r="S148" s="38">
        <v>2230</v>
      </c>
      <c r="T148" s="38">
        <v>2230</v>
      </c>
      <c r="U148" s="45" t="s">
        <v>508</v>
      </c>
      <c r="V148" s="5"/>
      <c r="W148" s="4"/>
    </row>
    <row r="149" spans="1:23" ht="22.5" hidden="1">
      <c r="A149" s="56">
        <v>253</v>
      </c>
      <c r="B149" s="57" t="s">
        <v>295</v>
      </c>
      <c r="C149" s="61" t="s">
        <v>358</v>
      </c>
      <c r="D149" s="59" t="s">
        <v>43</v>
      </c>
      <c r="E149" s="59" t="s">
        <v>15</v>
      </c>
      <c r="F149" s="59" t="s">
        <v>10</v>
      </c>
      <c r="G149" s="60" t="s">
        <v>5</v>
      </c>
      <c r="H149" s="61">
        <v>7</v>
      </c>
      <c r="I149" s="61">
        <v>2</v>
      </c>
      <c r="J149" s="61">
        <v>2</v>
      </c>
      <c r="K149" s="57" t="s">
        <v>19</v>
      </c>
      <c r="L149" s="61" t="s">
        <v>5</v>
      </c>
      <c r="M149" s="61" t="s">
        <v>5</v>
      </c>
      <c r="N149" s="84" t="s">
        <v>41</v>
      </c>
      <c r="O149" s="61">
        <v>43</v>
      </c>
      <c r="P149" s="56" t="s">
        <v>412</v>
      </c>
      <c r="Q149" s="38"/>
      <c r="R149" s="38"/>
      <c r="S149" s="38"/>
      <c r="T149" s="38"/>
      <c r="U149" s="44"/>
      <c r="V149" s="5"/>
      <c r="W149" s="4"/>
    </row>
    <row r="150" spans="1:21" ht="12.75">
      <c r="A150" s="44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7" t="s">
        <v>318</v>
      </c>
      <c r="Q150" s="48">
        <f>SUM(Q148:Q149)</f>
        <v>2230</v>
      </c>
      <c r="R150" s="48">
        <f>SUM(R148:R149)</f>
        <v>2230</v>
      </c>
      <c r="S150" s="48">
        <f>SUM(S148:S149)</f>
        <v>2230</v>
      </c>
      <c r="T150" s="48">
        <f>SUM(T148:T149)</f>
        <v>2230</v>
      </c>
      <c r="U150" s="55"/>
    </row>
    <row r="151" spans="1:21" ht="13.5" thickBot="1">
      <c r="A151" s="5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50"/>
      <c r="Q151" s="51"/>
      <c r="R151" s="51"/>
      <c r="S151" s="51"/>
      <c r="T151" s="51"/>
      <c r="U151" s="51"/>
    </row>
    <row r="152" spans="1:21" ht="13.5" thickBot="1">
      <c r="A152" s="52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44" t="s">
        <v>193</v>
      </c>
      <c r="Q152" s="53">
        <f aca="true" t="shared" si="0" ref="Q152:T153">Q148</f>
        <v>2230</v>
      </c>
      <c r="R152" s="53">
        <f t="shared" si="0"/>
        <v>2230</v>
      </c>
      <c r="S152" s="53">
        <f t="shared" si="0"/>
        <v>2230</v>
      </c>
      <c r="T152" s="53">
        <f t="shared" si="0"/>
        <v>2230</v>
      </c>
      <c r="U152" s="55"/>
    </row>
    <row r="153" spans="1:21" ht="13.5" thickBot="1">
      <c r="A153" s="54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44" t="s">
        <v>194</v>
      </c>
      <c r="Q153" s="53">
        <f t="shared" si="0"/>
        <v>0</v>
      </c>
      <c r="R153" s="53">
        <f t="shared" si="0"/>
        <v>0</v>
      </c>
      <c r="S153" s="53">
        <f t="shared" si="0"/>
        <v>0</v>
      </c>
      <c r="T153" s="53">
        <f t="shared" si="0"/>
        <v>0</v>
      </c>
      <c r="U153" s="55"/>
    </row>
    <row r="154" spans="1:21" ht="12.75">
      <c r="A154" s="5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50"/>
      <c r="Q154" s="51"/>
      <c r="R154" s="51"/>
      <c r="S154" s="51"/>
      <c r="T154" s="51"/>
      <c r="U154" s="51"/>
    </row>
    <row r="155" spans="1:21" ht="13.5" thickBot="1">
      <c r="A155" s="5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50"/>
      <c r="Q155" s="51"/>
      <c r="R155" s="51"/>
      <c r="S155" s="51"/>
      <c r="T155" s="51"/>
      <c r="U155" s="51"/>
    </row>
    <row r="156" spans="1:22" ht="72.75" thickBot="1">
      <c r="A156" s="10"/>
      <c r="B156" s="11"/>
      <c r="C156" s="12"/>
      <c r="D156" s="13"/>
      <c r="E156" s="13"/>
      <c r="F156" s="13"/>
      <c r="G156" s="14"/>
      <c r="H156" s="15"/>
      <c r="I156" s="15"/>
      <c r="J156" s="15"/>
      <c r="K156" s="16"/>
      <c r="L156" s="15"/>
      <c r="M156" s="15"/>
      <c r="N156" s="15"/>
      <c r="O156" s="17"/>
      <c r="P156" s="18" t="s">
        <v>379</v>
      </c>
      <c r="Q156" s="19" t="s">
        <v>457</v>
      </c>
      <c r="R156" s="19" t="s">
        <v>411</v>
      </c>
      <c r="S156" s="20" t="s">
        <v>311</v>
      </c>
      <c r="T156" s="20" t="s">
        <v>311</v>
      </c>
      <c r="U156" s="21"/>
      <c r="V156" s="4"/>
    </row>
    <row r="157" spans="1:21" ht="45.75" thickBot="1">
      <c r="A157" s="22" t="s">
        <v>57</v>
      </c>
      <c r="B157" s="23" t="s">
        <v>247</v>
      </c>
      <c r="C157" s="24" t="s">
        <v>0</v>
      </c>
      <c r="D157" s="25" t="s">
        <v>252</v>
      </c>
      <c r="E157" s="25" t="s">
        <v>251</v>
      </c>
      <c r="F157" s="25" t="s">
        <v>250</v>
      </c>
      <c r="G157" s="26" t="s">
        <v>249</v>
      </c>
      <c r="H157" s="27" t="s">
        <v>268</v>
      </c>
      <c r="I157" s="27" t="s">
        <v>269</v>
      </c>
      <c r="J157" s="27" t="s">
        <v>270</v>
      </c>
      <c r="K157" s="28" t="s">
        <v>271</v>
      </c>
      <c r="L157" s="27" t="s">
        <v>1</v>
      </c>
      <c r="M157" s="27" t="s">
        <v>2</v>
      </c>
      <c r="N157" s="27" t="s">
        <v>3</v>
      </c>
      <c r="O157" s="29" t="s">
        <v>58</v>
      </c>
      <c r="P157" s="30" t="s">
        <v>341</v>
      </c>
      <c r="Q157" s="31">
        <v>2017</v>
      </c>
      <c r="R157" s="31">
        <v>2018</v>
      </c>
      <c r="S157" s="31">
        <v>2019</v>
      </c>
      <c r="T157" s="31">
        <v>2020</v>
      </c>
      <c r="U157" s="32" t="s">
        <v>53</v>
      </c>
    </row>
    <row r="158" spans="1:22" ht="168" customHeight="1">
      <c r="A158" s="44">
        <v>97</v>
      </c>
      <c r="B158" s="40" t="s">
        <v>290</v>
      </c>
      <c r="C158" s="40" t="s">
        <v>218</v>
      </c>
      <c r="D158" s="41" t="s">
        <v>11</v>
      </c>
      <c r="E158" s="41" t="s">
        <v>8</v>
      </c>
      <c r="F158" s="41" t="s">
        <v>8</v>
      </c>
      <c r="G158" s="42"/>
      <c r="H158" s="43" t="s">
        <v>14</v>
      </c>
      <c r="I158" s="43" t="s">
        <v>10</v>
      </c>
      <c r="J158" s="43" t="s">
        <v>12</v>
      </c>
      <c r="K158" s="40" t="s">
        <v>9</v>
      </c>
      <c r="L158" s="43" t="s">
        <v>5</v>
      </c>
      <c r="M158" s="43" t="s">
        <v>5</v>
      </c>
      <c r="N158" s="43" t="s">
        <v>14</v>
      </c>
      <c r="O158" s="43">
        <v>41</v>
      </c>
      <c r="P158" s="44" t="s">
        <v>356</v>
      </c>
      <c r="Q158" s="38">
        <v>7200</v>
      </c>
      <c r="R158" s="38">
        <v>6900</v>
      </c>
      <c r="S158" s="38">
        <v>6900</v>
      </c>
      <c r="T158" s="38">
        <v>6900</v>
      </c>
      <c r="U158" s="44" t="s">
        <v>509</v>
      </c>
      <c r="V158" s="5"/>
    </row>
    <row r="159" spans="1:22" ht="36" hidden="1">
      <c r="A159" s="33">
        <v>150</v>
      </c>
      <c r="B159" s="34" t="s">
        <v>290</v>
      </c>
      <c r="C159" s="40" t="s">
        <v>218</v>
      </c>
      <c r="D159" s="35" t="s">
        <v>41</v>
      </c>
      <c r="E159" s="35" t="s">
        <v>7</v>
      </c>
      <c r="F159" s="35" t="s">
        <v>40</v>
      </c>
      <c r="G159" s="36" t="s">
        <v>5</v>
      </c>
      <c r="H159" s="37" t="s">
        <v>14</v>
      </c>
      <c r="I159" s="37" t="s">
        <v>10</v>
      </c>
      <c r="J159" s="37">
        <v>3</v>
      </c>
      <c r="K159" s="34" t="s">
        <v>24</v>
      </c>
      <c r="L159" s="37" t="s">
        <v>5</v>
      </c>
      <c r="M159" s="37" t="s">
        <v>5</v>
      </c>
      <c r="N159" s="37" t="s">
        <v>5</v>
      </c>
      <c r="O159" s="37">
        <v>41</v>
      </c>
      <c r="P159" s="33" t="s">
        <v>87</v>
      </c>
      <c r="Q159" s="38">
        <v>0</v>
      </c>
      <c r="R159" s="38"/>
      <c r="S159" s="38"/>
      <c r="T159" s="38"/>
      <c r="U159" s="86" t="s">
        <v>313</v>
      </c>
      <c r="V159" s="5"/>
    </row>
    <row r="160" spans="1:23" ht="24">
      <c r="A160" s="33">
        <v>154</v>
      </c>
      <c r="B160" s="34" t="s">
        <v>290</v>
      </c>
      <c r="C160" s="40" t="s">
        <v>218</v>
      </c>
      <c r="D160" s="35" t="s">
        <v>42</v>
      </c>
      <c r="E160" s="35" t="s">
        <v>7</v>
      </c>
      <c r="F160" s="35" t="s">
        <v>40</v>
      </c>
      <c r="G160" s="36" t="s">
        <v>5</v>
      </c>
      <c r="H160" s="37" t="s">
        <v>14</v>
      </c>
      <c r="I160" s="37" t="s">
        <v>10</v>
      </c>
      <c r="J160" s="37" t="s">
        <v>7</v>
      </c>
      <c r="K160" s="34" t="s">
        <v>13</v>
      </c>
      <c r="L160" s="37" t="s">
        <v>5</v>
      </c>
      <c r="M160" s="37">
        <v>1</v>
      </c>
      <c r="N160" s="37">
        <v>1</v>
      </c>
      <c r="O160" s="37">
        <v>41</v>
      </c>
      <c r="P160" s="33" t="s">
        <v>143</v>
      </c>
      <c r="Q160" s="38">
        <v>360</v>
      </c>
      <c r="R160" s="38">
        <v>360</v>
      </c>
      <c r="S160" s="38">
        <v>360</v>
      </c>
      <c r="T160" s="38">
        <v>380</v>
      </c>
      <c r="U160" s="33"/>
      <c r="V160" s="5"/>
      <c r="W160" s="4"/>
    </row>
    <row r="161" spans="1:23" ht="24">
      <c r="A161" s="44">
        <v>155</v>
      </c>
      <c r="B161" s="34" t="s">
        <v>290</v>
      </c>
      <c r="C161" s="40" t="s">
        <v>218</v>
      </c>
      <c r="D161" s="41" t="s">
        <v>42</v>
      </c>
      <c r="E161" s="41" t="s">
        <v>7</v>
      </c>
      <c r="F161" s="41" t="s">
        <v>40</v>
      </c>
      <c r="G161" s="42" t="s">
        <v>5</v>
      </c>
      <c r="H161" s="43" t="s">
        <v>14</v>
      </c>
      <c r="I161" s="43" t="s">
        <v>10</v>
      </c>
      <c r="J161" s="43" t="s">
        <v>7</v>
      </c>
      <c r="K161" s="40" t="s">
        <v>13</v>
      </c>
      <c r="L161" s="43" t="s">
        <v>5</v>
      </c>
      <c r="M161" s="43">
        <v>2</v>
      </c>
      <c r="N161" s="43">
        <v>1</v>
      </c>
      <c r="O161" s="37">
        <v>41</v>
      </c>
      <c r="P161" s="44" t="s">
        <v>147</v>
      </c>
      <c r="Q161" s="38">
        <v>2700</v>
      </c>
      <c r="R161" s="38">
        <v>2700</v>
      </c>
      <c r="S161" s="38">
        <v>2700</v>
      </c>
      <c r="T161" s="38">
        <v>2800</v>
      </c>
      <c r="U161" s="44"/>
      <c r="V161" s="5"/>
      <c r="W161" s="4"/>
    </row>
    <row r="162" spans="1:22" ht="48">
      <c r="A162" s="44">
        <v>156</v>
      </c>
      <c r="B162" s="34" t="s">
        <v>290</v>
      </c>
      <c r="C162" s="40" t="s">
        <v>218</v>
      </c>
      <c r="D162" s="41" t="s">
        <v>42</v>
      </c>
      <c r="E162" s="41" t="s">
        <v>7</v>
      </c>
      <c r="F162" s="41" t="s">
        <v>40</v>
      </c>
      <c r="G162" s="42" t="s">
        <v>5</v>
      </c>
      <c r="H162" s="43" t="s">
        <v>14</v>
      </c>
      <c r="I162" s="43" t="s">
        <v>10</v>
      </c>
      <c r="J162" s="43" t="s">
        <v>7</v>
      </c>
      <c r="K162" s="40" t="s">
        <v>19</v>
      </c>
      <c r="L162" s="43" t="s">
        <v>5</v>
      </c>
      <c r="M162" s="43" t="s">
        <v>5</v>
      </c>
      <c r="N162" s="43" t="s">
        <v>5</v>
      </c>
      <c r="O162" s="37">
        <v>41</v>
      </c>
      <c r="P162" s="44" t="s">
        <v>146</v>
      </c>
      <c r="Q162" s="38">
        <v>760</v>
      </c>
      <c r="R162" s="38">
        <v>760</v>
      </c>
      <c r="S162" s="38">
        <v>910</v>
      </c>
      <c r="T162" s="38">
        <v>910</v>
      </c>
      <c r="U162" s="44" t="s">
        <v>467</v>
      </c>
      <c r="V162" s="5"/>
    </row>
    <row r="163" spans="1:22" ht="12.75">
      <c r="A163" s="44">
        <v>157</v>
      </c>
      <c r="B163" s="34" t="s">
        <v>290</v>
      </c>
      <c r="C163" s="40" t="s">
        <v>218</v>
      </c>
      <c r="D163" s="41" t="s">
        <v>42</v>
      </c>
      <c r="E163" s="41" t="s">
        <v>7</v>
      </c>
      <c r="F163" s="41" t="s">
        <v>40</v>
      </c>
      <c r="G163" s="42" t="s">
        <v>5</v>
      </c>
      <c r="H163" s="43" t="s">
        <v>14</v>
      </c>
      <c r="I163" s="43" t="s">
        <v>10</v>
      </c>
      <c r="J163" s="43" t="s">
        <v>7</v>
      </c>
      <c r="K163" s="40" t="s">
        <v>20</v>
      </c>
      <c r="L163" s="43" t="s">
        <v>5</v>
      </c>
      <c r="M163" s="43" t="s">
        <v>5</v>
      </c>
      <c r="N163" s="43" t="s">
        <v>5</v>
      </c>
      <c r="O163" s="37">
        <v>41</v>
      </c>
      <c r="P163" s="44" t="s">
        <v>144</v>
      </c>
      <c r="Q163" s="38">
        <v>370</v>
      </c>
      <c r="R163" s="38">
        <v>370</v>
      </c>
      <c r="S163" s="38">
        <v>370</v>
      </c>
      <c r="T163" s="38">
        <v>370</v>
      </c>
      <c r="U163" s="44"/>
      <c r="V163" s="5"/>
    </row>
    <row r="164" spans="1:22" ht="24" hidden="1">
      <c r="A164" s="44">
        <v>158</v>
      </c>
      <c r="B164" s="34" t="s">
        <v>290</v>
      </c>
      <c r="C164" s="40" t="s">
        <v>218</v>
      </c>
      <c r="D164" s="41" t="s">
        <v>42</v>
      </c>
      <c r="E164" s="41" t="s">
        <v>7</v>
      </c>
      <c r="F164" s="41" t="s">
        <v>40</v>
      </c>
      <c r="G164" s="42" t="s">
        <v>5</v>
      </c>
      <c r="H164" s="43" t="s">
        <v>14</v>
      </c>
      <c r="I164" s="43" t="s">
        <v>10</v>
      </c>
      <c r="J164" s="43" t="s">
        <v>10</v>
      </c>
      <c r="K164" s="40" t="s">
        <v>27</v>
      </c>
      <c r="L164" s="43" t="s">
        <v>5</v>
      </c>
      <c r="M164" s="43" t="s">
        <v>5</v>
      </c>
      <c r="N164" s="43" t="s">
        <v>5</v>
      </c>
      <c r="O164" s="37">
        <v>41</v>
      </c>
      <c r="P164" s="44" t="s">
        <v>145</v>
      </c>
      <c r="Q164" s="38"/>
      <c r="R164" s="38"/>
      <c r="S164" s="38"/>
      <c r="T164" s="38"/>
      <c r="U164" s="44"/>
      <c r="V164" s="5"/>
    </row>
    <row r="165" spans="1:25" ht="126.75" customHeight="1">
      <c r="A165" s="44">
        <v>161</v>
      </c>
      <c r="B165" s="34" t="s">
        <v>290</v>
      </c>
      <c r="C165" s="40" t="s">
        <v>218</v>
      </c>
      <c r="D165" s="41" t="s">
        <v>42</v>
      </c>
      <c r="E165" s="41" t="s">
        <v>7</v>
      </c>
      <c r="F165" s="41" t="s">
        <v>40</v>
      </c>
      <c r="G165" s="42" t="s">
        <v>5</v>
      </c>
      <c r="H165" s="43" t="s">
        <v>14</v>
      </c>
      <c r="I165" s="43" t="s">
        <v>10</v>
      </c>
      <c r="J165" s="43" t="s">
        <v>10</v>
      </c>
      <c r="K165" s="40" t="s">
        <v>24</v>
      </c>
      <c r="L165" s="43" t="s">
        <v>5</v>
      </c>
      <c r="M165" s="43" t="s">
        <v>5</v>
      </c>
      <c r="N165" s="43">
        <v>1</v>
      </c>
      <c r="O165" s="37">
        <v>41</v>
      </c>
      <c r="P165" s="87" t="s">
        <v>148</v>
      </c>
      <c r="Q165" s="38">
        <v>1720</v>
      </c>
      <c r="R165" s="38">
        <v>2520</v>
      </c>
      <c r="S165" s="38">
        <v>2520</v>
      </c>
      <c r="T165" s="38">
        <v>2320</v>
      </c>
      <c r="U165" s="33" t="s">
        <v>510</v>
      </c>
      <c r="V165" s="5"/>
      <c r="Y165" s="4"/>
    </row>
    <row r="166" spans="1:22" ht="58.5" customHeight="1">
      <c r="A166" s="44">
        <v>162</v>
      </c>
      <c r="B166" s="34" t="s">
        <v>290</v>
      </c>
      <c r="C166" s="40" t="s">
        <v>218</v>
      </c>
      <c r="D166" s="41" t="s">
        <v>42</v>
      </c>
      <c r="E166" s="41" t="s">
        <v>7</v>
      </c>
      <c r="F166" s="41" t="s">
        <v>40</v>
      </c>
      <c r="G166" s="42" t="s">
        <v>5</v>
      </c>
      <c r="H166" s="43" t="s">
        <v>14</v>
      </c>
      <c r="I166" s="43" t="s">
        <v>10</v>
      </c>
      <c r="J166" s="43" t="s">
        <v>10</v>
      </c>
      <c r="K166" s="40" t="s">
        <v>29</v>
      </c>
      <c r="L166" s="43" t="s">
        <v>5</v>
      </c>
      <c r="M166" s="43" t="s">
        <v>5</v>
      </c>
      <c r="N166" s="43" t="s">
        <v>5</v>
      </c>
      <c r="O166" s="37">
        <v>41</v>
      </c>
      <c r="P166" s="87" t="s">
        <v>149</v>
      </c>
      <c r="Q166" s="38">
        <v>3320</v>
      </c>
      <c r="R166" s="38">
        <v>1340</v>
      </c>
      <c r="S166" s="38">
        <v>1340</v>
      </c>
      <c r="T166" s="38">
        <v>1340</v>
      </c>
      <c r="U166" s="44" t="s">
        <v>511</v>
      </c>
      <c r="V166" s="5"/>
    </row>
    <row r="167" spans="1:22" ht="24">
      <c r="A167" s="44">
        <v>163</v>
      </c>
      <c r="B167" s="34" t="s">
        <v>290</v>
      </c>
      <c r="C167" s="40" t="s">
        <v>218</v>
      </c>
      <c r="D167" s="41" t="s">
        <v>42</v>
      </c>
      <c r="E167" s="41" t="s">
        <v>7</v>
      </c>
      <c r="F167" s="41" t="s">
        <v>40</v>
      </c>
      <c r="G167" s="42" t="s">
        <v>5</v>
      </c>
      <c r="H167" s="43" t="s">
        <v>14</v>
      </c>
      <c r="I167" s="43" t="s">
        <v>10</v>
      </c>
      <c r="J167" s="43" t="s">
        <v>10</v>
      </c>
      <c r="K167" s="40" t="s">
        <v>31</v>
      </c>
      <c r="L167" s="43" t="s">
        <v>5</v>
      </c>
      <c r="M167" s="43" t="s">
        <v>5</v>
      </c>
      <c r="N167" s="43" t="s">
        <v>5</v>
      </c>
      <c r="O167" s="37">
        <v>41</v>
      </c>
      <c r="P167" s="44" t="s">
        <v>150</v>
      </c>
      <c r="Q167" s="38">
        <v>0</v>
      </c>
      <c r="R167" s="38">
        <v>200</v>
      </c>
      <c r="S167" s="38">
        <v>200</v>
      </c>
      <c r="T167" s="38">
        <v>200</v>
      </c>
      <c r="U167" s="33"/>
      <c r="V167" s="5"/>
    </row>
    <row r="168" spans="1:22" ht="37.5" customHeight="1">
      <c r="A168" s="44">
        <v>164</v>
      </c>
      <c r="B168" s="34" t="s">
        <v>290</v>
      </c>
      <c r="C168" s="40" t="s">
        <v>218</v>
      </c>
      <c r="D168" s="41" t="s">
        <v>42</v>
      </c>
      <c r="E168" s="41" t="s">
        <v>7</v>
      </c>
      <c r="F168" s="41" t="s">
        <v>40</v>
      </c>
      <c r="G168" s="42" t="s">
        <v>5</v>
      </c>
      <c r="H168" s="43" t="s">
        <v>14</v>
      </c>
      <c r="I168" s="43" t="s">
        <v>10</v>
      </c>
      <c r="J168" s="43" t="s">
        <v>15</v>
      </c>
      <c r="K168" s="40" t="s">
        <v>13</v>
      </c>
      <c r="L168" s="43" t="s">
        <v>5</v>
      </c>
      <c r="M168" s="43" t="s">
        <v>5</v>
      </c>
      <c r="N168" s="43">
        <v>1</v>
      </c>
      <c r="O168" s="37">
        <v>41</v>
      </c>
      <c r="P168" s="44" t="s">
        <v>151</v>
      </c>
      <c r="Q168" s="38">
        <v>700</v>
      </c>
      <c r="R168" s="38">
        <v>700</v>
      </c>
      <c r="S168" s="38">
        <v>700</v>
      </c>
      <c r="T168" s="38">
        <v>700</v>
      </c>
      <c r="U168" s="44" t="s">
        <v>447</v>
      </c>
      <c r="V168" s="5"/>
    </row>
    <row r="169" spans="1:22" ht="24">
      <c r="A169" s="44">
        <v>165</v>
      </c>
      <c r="B169" s="34" t="s">
        <v>290</v>
      </c>
      <c r="C169" s="40" t="s">
        <v>218</v>
      </c>
      <c r="D169" s="41" t="s">
        <v>42</v>
      </c>
      <c r="E169" s="41" t="s">
        <v>7</v>
      </c>
      <c r="F169" s="41" t="s">
        <v>40</v>
      </c>
      <c r="G169" s="42" t="s">
        <v>5</v>
      </c>
      <c r="H169" s="43" t="s">
        <v>14</v>
      </c>
      <c r="I169" s="43" t="s">
        <v>10</v>
      </c>
      <c r="J169" s="43" t="s">
        <v>15</v>
      </c>
      <c r="K169" s="40" t="s">
        <v>13</v>
      </c>
      <c r="L169" s="43" t="s">
        <v>5</v>
      </c>
      <c r="M169" s="43" t="s">
        <v>5</v>
      </c>
      <c r="N169" s="43">
        <v>2</v>
      </c>
      <c r="O169" s="37">
        <v>41</v>
      </c>
      <c r="P169" s="44" t="s">
        <v>159</v>
      </c>
      <c r="Q169" s="38">
        <v>110</v>
      </c>
      <c r="R169" s="38">
        <v>110</v>
      </c>
      <c r="S169" s="38">
        <v>110</v>
      </c>
      <c r="T169" s="38">
        <v>110</v>
      </c>
      <c r="U169" s="44" t="s">
        <v>446</v>
      </c>
      <c r="V169" s="5"/>
    </row>
    <row r="170" spans="1:22" ht="63.75" customHeight="1">
      <c r="A170" s="44">
        <v>166</v>
      </c>
      <c r="B170" s="34" t="s">
        <v>290</v>
      </c>
      <c r="C170" s="40" t="s">
        <v>218</v>
      </c>
      <c r="D170" s="41" t="s">
        <v>42</v>
      </c>
      <c r="E170" s="41" t="s">
        <v>7</v>
      </c>
      <c r="F170" s="41" t="s">
        <v>40</v>
      </c>
      <c r="G170" s="42" t="s">
        <v>5</v>
      </c>
      <c r="H170" s="43" t="s">
        <v>14</v>
      </c>
      <c r="I170" s="43" t="s">
        <v>10</v>
      </c>
      <c r="J170" s="43" t="s">
        <v>15</v>
      </c>
      <c r="K170" s="40" t="s">
        <v>19</v>
      </c>
      <c r="L170" s="43" t="s">
        <v>5</v>
      </c>
      <c r="M170" s="43" t="s">
        <v>5</v>
      </c>
      <c r="N170" s="43">
        <v>1</v>
      </c>
      <c r="O170" s="37">
        <v>41</v>
      </c>
      <c r="P170" s="44" t="s">
        <v>158</v>
      </c>
      <c r="Q170" s="38">
        <v>0</v>
      </c>
      <c r="R170" s="38">
        <v>0</v>
      </c>
      <c r="S170" s="38">
        <v>0</v>
      </c>
      <c r="T170" s="38">
        <v>200</v>
      </c>
      <c r="U170" s="44" t="s">
        <v>512</v>
      </c>
      <c r="V170" s="5"/>
    </row>
    <row r="171" spans="1:22" ht="24">
      <c r="A171" s="44">
        <v>167</v>
      </c>
      <c r="B171" s="34" t="s">
        <v>290</v>
      </c>
      <c r="C171" s="40" t="s">
        <v>218</v>
      </c>
      <c r="D171" s="41" t="s">
        <v>42</v>
      </c>
      <c r="E171" s="41" t="s">
        <v>7</v>
      </c>
      <c r="F171" s="41" t="s">
        <v>40</v>
      </c>
      <c r="G171" s="42" t="s">
        <v>5</v>
      </c>
      <c r="H171" s="43" t="s">
        <v>14</v>
      </c>
      <c r="I171" s="43" t="s">
        <v>10</v>
      </c>
      <c r="J171" s="43" t="s">
        <v>15</v>
      </c>
      <c r="K171" s="40" t="s">
        <v>19</v>
      </c>
      <c r="L171" s="43" t="s">
        <v>5</v>
      </c>
      <c r="M171" s="43" t="s">
        <v>5</v>
      </c>
      <c r="N171" s="43">
        <v>2</v>
      </c>
      <c r="O171" s="37">
        <v>41</v>
      </c>
      <c r="P171" s="44" t="s">
        <v>157</v>
      </c>
      <c r="Q171" s="38">
        <v>340</v>
      </c>
      <c r="R171" s="38">
        <v>340</v>
      </c>
      <c r="S171" s="38">
        <v>340</v>
      </c>
      <c r="T171" s="38">
        <v>340</v>
      </c>
      <c r="U171" s="33"/>
      <c r="V171" s="5"/>
    </row>
    <row r="172" spans="1:22" ht="24">
      <c r="A172" s="44">
        <v>168</v>
      </c>
      <c r="B172" s="34" t="s">
        <v>290</v>
      </c>
      <c r="C172" s="40" t="s">
        <v>218</v>
      </c>
      <c r="D172" s="41" t="s">
        <v>42</v>
      </c>
      <c r="E172" s="41" t="s">
        <v>7</v>
      </c>
      <c r="F172" s="41" t="s">
        <v>40</v>
      </c>
      <c r="G172" s="42" t="s">
        <v>5</v>
      </c>
      <c r="H172" s="43" t="s">
        <v>14</v>
      </c>
      <c r="I172" s="43" t="s">
        <v>10</v>
      </c>
      <c r="J172" s="43" t="s">
        <v>15</v>
      </c>
      <c r="K172" s="40" t="s">
        <v>20</v>
      </c>
      <c r="L172" s="43" t="s">
        <v>5</v>
      </c>
      <c r="M172" s="43" t="s">
        <v>5</v>
      </c>
      <c r="N172" s="43"/>
      <c r="O172" s="37">
        <v>41</v>
      </c>
      <c r="P172" s="44" t="s">
        <v>156</v>
      </c>
      <c r="Q172" s="38">
        <v>280</v>
      </c>
      <c r="R172" s="38">
        <v>280</v>
      </c>
      <c r="S172" s="38">
        <v>280</v>
      </c>
      <c r="T172" s="38">
        <v>280</v>
      </c>
      <c r="U172" s="64"/>
      <c r="V172" s="5"/>
    </row>
    <row r="173" spans="1:22" ht="72.75" customHeight="1">
      <c r="A173" s="44">
        <v>169</v>
      </c>
      <c r="B173" s="34" t="s">
        <v>290</v>
      </c>
      <c r="C173" s="40" t="s">
        <v>218</v>
      </c>
      <c r="D173" s="41" t="s">
        <v>42</v>
      </c>
      <c r="E173" s="41" t="s">
        <v>7</v>
      </c>
      <c r="F173" s="41" t="s">
        <v>40</v>
      </c>
      <c r="G173" s="42" t="s">
        <v>5</v>
      </c>
      <c r="H173" s="43" t="s">
        <v>14</v>
      </c>
      <c r="I173" s="43" t="s">
        <v>10</v>
      </c>
      <c r="J173" s="43" t="s">
        <v>18</v>
      </c>
      <c r="K173" s="40" t="s">
        <v>9</v>
      </c>
      <c r="L173" s="43" t="s">
        <v>5</v>
      </c>
      <c r="M173" s="43" t="s">
        <v>5</v>
      </c>
      <c r="N173" s="43" t="s">
        <v>5</v>
      </c>
      <c r="O173" s="37">
        <v>41</v>
      </c>
      <c r="P173" s="44" t="s">
        <v>155</v>
      </c>
      <c r="Q173" s="38">
        <v>1260</v>
      </c>
      <c r="R173" s="38">
        <v>1160</v>
      </c>
      <c r="S173" s="38">
        <v>1160</v>
      </c>
      <c r="T173" s="38">
        <v>1160</v>
      </c>
      <c r="U173" s="44"/>
      <c r="V173" s="5"/>
    </row>
    <row r="174" spans="1:22" ht="24" hidden="1">
      <c r="A174" s="44">
        <v>170</v>
      </c>
      <c r="B174" s="34" t="s">
        <v>290</v>
      </c>
      <c r="C174" s="40" t="s">
        <v>218</v>
      </c>
      <c r="D174" s="41" t="s">
        <v>42</v>
      </c>
      <c r="E174" s="41" t="s">
        <v>7</v>
      </c>
      <c r="F174" s="41" t="s">
        <v>40</v>
      </c>
      <c r="G174" s="42" t="s">
        <v>5</v>
      </c>
      <c r="H174" s="43" t="s">
        <v>14</v>
      </c>
      <c r="I174" s="43" t="s">
        <v>10</v>
      </c>
      <c r="J174" s="43" t="s">
        <v>18</v>
      </c>
      <c r="K174" s="40" t="s">
        <v>27</v>
      </c>
      <c r="L174" s="43" t="s">
        <v>5</v>
      </c>
      <c r="M174" s="43" t="s">
        <v>5</v>
      </c>
      <c r="N174" s="43"/>
      <c r="O174" s="37">
        <v>41</v>
      </c>
      <c r="P174" s="44" t="s">
        <v>154</v>
      </c>
      <c r="Q174" s="38"/>
      <c r="R174" s="38"/>
      <c r="S174" s="38"/>
      <c r="T174" s="38"/>
      <c r="U174" s="44" t="s">
        <v>314</v>
      </c>
      <c r="V174" s="5"/>
    </row>
    <row r="175" spans="1:22" ht="84" customHeight="1">
      <c r="A175" s="44">
        <v>171</v>
      </c>
      <c r="B175" s="34" t="s">
        <v>290</v>
      </c>
      <c r="C175" s="40" t="s">
        <v>218</v>
      </c>
      <c r="D175" s="41" t="s">
        <v>42</v>
      </c>
      <c r="E175" s="41" t="s">
        <v>7</v>
      </c>
      <c r="F175" s="41" t="s">
        <v>40</v>
      </c>
      <c r="G175" s="42"/>
      <c r="H175" s="43">
        <v>6</v>
      </c>
      <c r="I175" s="43">
        <v>3</v>
      </c>
      <c r="J175" s="43">
        <v>7</v>
      </c>
      <c r="K175" s="40" t="s">
        <v>13</v>
      </c>
      <c r="L175" s="43"/>
      <c r="M175" s="43"/>
      <c r="N175" s="43"/>
      <c r="O175" s="37">
        <v>41</v>
      </c>
      <c r="P175" s="44" t="s">
        <v>152</v>
      </c>
      <c r="Q175" s="38">
        <v>260</v>
      </c>
      <c r="R175" s="38">
        <v>260</v>
      </c>
      <c r="S175" s="38">
        <v>260</v>
      </c>
      <c r="T175" s="38">
        <v>260</v>
      </c>
      <c r="U175" s="44"/>
      <c r="V175" s="5"/>
    </row>
    <row r="176" spans="1:22" ht="37.5" customHeight="1">
      <c r="A176" s="44">
        <v>172</v>
      </c>
      <c r="B176" s="34" t="s">
        <v>290</v>
      </c>
      <c r="C176" s="40" t="s">
        <v>218</v>
      </c>
      <c r="D176" s="41" t="s">
        <v>42</v>
      </c>
      <c r="E176" s="41" t="s">
        <v>7</v>
      </c>
      <c r="F176" s="41" t="s">
        <v>40</v>
      </c>
      <c r="G176" s="42" t="s">
        <v>5</v>
      </c>
      <c r="H176" s="43" t="s">
        <v>14</v>
      </c>
      <c r="I176" s="43" t="s">
        <v>10</v>
      </c>
      <c r="J176" s="43" t="s">
        <v>12</v>
      </c>
      <c r="K176" s="40" t="s">
        <v>19</v>
      </c>
      <c r="L176" s="43" t="s">
        <v>5</v>
      </c>
      <c r="M176" s="43" t="s">
        <v>5</v>
      </c>
      <c r="N176" s="43" t="s">
        <v>5</v>
      </c>
      <c r="O176" s="37">
        <v>41</v>
      </c>
      <c r="P176" s="44" t="s">
        <v>153</v>
      </c>
      <c r="Q176" s="38">
        <v>0</v>
      </c>
      <c r="R176" s="38">
        <v>100</v>
      </c>
      <c r="S176" s="38">
        <v>100</v>
      </c>
      <c r="T176" s="38">
        <v>100</v>
      </c>
      <c r="U176" s="33"/>
      <c r="V176" s="5"/>
    </row>
    <row r="177" spans="1:23" ht="36">
      <c r="A177" s="44">
        <v>173</v>
      </c>
      <c r="B177" s="34" t="s">
        <v>290</v>
      </c>
      <c r="C177" s="40" t="s">
        <v>218</v>
      </c>
      <c r="D177" s="41" t="s">
        <v>42</v>
      </c>
      <c r="E177" s="41" t="s">
        <v>7</v>
      </c>
      <c r="F177" s="41" t="s">
        <v>40</v>
      </c>
      <c r="G177" s="42"/>
      <c r="H177" s="43">
        <v>6</v>
      </c>
      <c r="I177" s="43">
        <v>3</v>
      </c>
      <c r="J177" s="43">
        <v>7</v>
      </c>
      <c r="K177" s="40" t="s">
        <v>22</v>
      </c>
      <c r="L177" s="43"/>
      <c r="M177" s="43"/>
      <c r="N177" s="43"/>
      <c r="O177" s="43">
        <v>41</v>
      </c>
      <c r="P177" s="44" t="s">
        <v>160</v>
      </c>
      <c r="Q177" s="38">
        <v>150</v>
      </c>
      <c r="R177" s="38">
        <v>150</v>
      </c>
      <c r="S177" s="38">
        <v>0</v>
      </c>
      <c r="T177" s="38">
        <v>0</v>
      </c>
      <c r="U177" s="44" t="s">
        <v>466</v>
      </c>
      <c r="V177" s="5"/>
      <c r="W177" s="4"/>
    </row>
    <row r="178" spans="1:22" ht="33" customHeight="1" hidden="1">
      <c r="A178" s="65">
        <v>176</v>
      </c>
      <c r="B178" s="34" t="s">
        <v>290</v>
      </c>
      <c r="C178" s="40" t="s">
        <v>218</v>
      </c>
      <c r="D178" s="88" t="s">
        <v>42</v>
      </c>
      <c r="E178" s="88" t="s">
        <v>7</v>
      </c>
      <c r="F178" s="88" t="s">
        <v>40</v>
      </c>
      <c r="G178" s="89"/>
      <c r="H178" s="90">
        <v>6</v>
      </c>
      <c r="I178" s="90">
        <v>3</v>
      </c>
      <c r="J178" s="90">
        <v>7</v>
      </c>
      <c r="K178" s="91" t="s">
        <v>33</v>
      </c>
      <c r="L178" s="90"/>
      <c r="M178" s="90"/>
      <c r="N178" s="91" t="s">
        <v>11</v>
      </c>
      <c r="O178" s="90">
        <v>41</v>
      </c>
      <c r="P178" s="92" t="s">
        <v>219</v>
      </c>
      <c r="Q178" s="53"/>
      <c r="R178" s="53"/>
      <c r="S178" s="53"/>
      <c r="T178" s="53"/>
      <c r="U178" s="92"/>
      <c r="V178" s="5"/>
    </row>
    <row r="179" spans="1:23" ht="60">
      <c r="A179" s="56">
        <v>197</v>
      </c>
      <c r="B179" s="93" t="s">
        <v>290</v>
      </c>
      <c r="C179" s="58" t="s">
        <v>218</v>
      </c>
      <c r="D179" s="59" t="s">
        <v>11</v>
      </c>
      <c r="E179" s="59" t="s">
        <v>8</v>
      </c>
      <c r="F179" s="59" t="s">
        <v>8</v>
      </c>
      <c r="G179" s="60"/>
      <c r="H179" s="61">
        <v>7</v>
      </c>
      <c r="I179" s="61">
        <v>1</v>
      </c>
      <c r="J179" s="61">
        <v>3</v>
      </c>
      <c r="K179" s="57" t="s">
        <v>9</v>
      </c>
      <c r="L179" s="61"/>
      <c r="M179" s="61"/>
      <c r="N179" s="61"/>
      <c r="O179" s="61">
        <v>43</v>
      </c>
      <c r="P179" s="56" t="s">
        <v>162</v>
      </c>
      <c r="Q179" s="38">
        <v>1000</v>
      </c>
      <c r="R179" s="38">
        <v>1000</v>
      </c>
      <c r="S179" s="38">
        <v>1000</v>
      </c>
      <c r="T179" s="38">
        <v>1000</v>
      </c>
      <c r="U179" s="45" t="s">
        <v>439</v>
      </c>
      <c r="V179" s="5"/>
      <c r="W179" s="4"/>
    </row>
    <row r="180" spans="1:22" ht="36">
      <c r="A180" s="56">
        <v>200</v>
      </c>
      <c r="B180" s="93" t="s">
        <v>290</v>
      </c>
      <c r="C180" s="58" t="s">
        <v>218</v>
      </c>
      <c r="D180" s="59" t="s">
        <v>11</v>
      </c>
      <c r="E180" s="59" t="s">
        <v>8</v>
      </c>
      <c r="F180" s="59" t="s">
        <v>8</v>
      </c>
      <c r="G180" s="60"/>
      <c r="H180" s="61">
        <v>7</v>
      </c>
      <c r="I180" s="61">
        <v>1</v>
      </c>
      <c r="J180" s="61">
        <v>3</v>
      </c>
      <c r="K180" s="57" t="s">
        <v>20</v>
      </c>
      <c r="L180" s="61"/>
      <c r="M180" s="61"/>
      <c r="N180" s="57" t="s">
        <v>11</v>
      </c>
      <c r="O180" s="61"/>
      <c r="P180" s="56" t="s">
        <v>298</v>
      </c>
      <c r="Q180" s="38">
        <v>2000</v>
      </c>
      <c r="R180" s="38">
        <v>5000</v>
      </c>
      <c r="S180" s="38">
        <v>3000</v>
      </c>
      <c r="T180" s="38">
        <v>3000</v>
      </c>
      <c r="U180" s="83" t="s">
        <v>469</v>
      </c>
      <c r="V180" s="5"/>
    </row>
    <row r="181" spans="1:22" ht="24" hidden="1">
      <c r="A181" s="56">
        <v>216</v>
      </c>
      <c r="B181" s="93" t="s">
        <v>290</v>
      </c>
      <c r="C181" s="58" t="s">
        <v>218</v>
      </c>
      <c r="D181" s="59" t="s">
        <v>43</v>
      </c>
      <c r="E181" s="59" t="s">
        <v>15</v>
      </c>
      <c r="F181" s="59" t="s">
        <v>10</v>
      </c>
      <c r="G181" s="60"/>
      <c r="H181" s="61">
        <v>7</v>
      </c>
      <c r="I181" s="61">
        <v>1</v>
      </c>
      <c r="J181" s="61">
        <v>6</v>
      </c>
      <c r="K181" s="57"/>
      <c r="L181" s="61"/>
      <c r="M181" s="61"/>
      <c r="N181" s="57" t="s">
        <v>199</v>
      </c>
      <c r="O181" s="61">
        <v>43</v>
      </c>
      <c r="P181" s="56" t="s">
        <v>301</v>
      </c>
      <c r="Q181" s="38"/>
      <c r="R181" s="38"/>
      <c r="S181" s="38"/>
      <c r="T181" s="38"/>
      <c r="U181" s="44"/>
      <c r="V181" s="5"/>
    </row>
    <row r="182" spans="1:21" ht="12.75">
      <c r="A182" s="44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7" t="s">
        <v>343</v>
      </c>
      <c r="Q182" s="48">
        <f>SUM(Q158:Q181)</f>
        <v>22530</v>
      </c>
      <c r="R182" s="48">
        <f>SUM(R158:R181)</f>
        <v>24250</v>
      </c>
      <c r="S182" s="48">
        <f>SUM(S158:S181)</f>
        <v>22250</v>
      </c>
      <c r="T182" s="48">
        <f>SUM(T158:T181)</f>
        <v>22370</v>
      </c>
      <c r="U182" s="55"/>
    </row>
    <row r="183" spans="1:21" ht="13.5" thickBot="1">
      <c r="A183" s="50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50"/>
      <c r="Q183" s="51"/>
      <c r="R183" s="51"/>
      <c r="S183" s="51"/>
      <c r="T183" s="51"/>
      <c r="U183" s="51"/>
    </row>
    <row r="184" spans="1:21" ht="13.5" thickBot="1">
      <c r="A184" s="52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44" t="s">
        <v>193</v>
      </c>
      <c r="Q184" s="53">
        <f>SUM(Q158:Q178)</f>
        <v>19530</v>
      </c>
      <c r="R184" s="53">
        <f>SUM(R158:R178)</f>
        <v>18250</v>
      </c>
      <c r="S184" s="53">
        <f>SUM(S158:S178)</f>
        <v>18250</v>
      </c>
      <c r="T184" s="53">
        <f>SUM(T158:T178)</f>
        <v>18370</v>
      </c>
      <c r="U184" s="55"/>
    </row>
    <row r="185" spans="1:21" ht="13.5" thickBot="1">
      <c r="A185" s="54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44" t="s">
        <v>194</v>
      </c>
      <c r="Q185" s="53">
        <f>SUM(Q179:Q181)</f>
        <v>3000</v>
      </c>
      <c r="R185" s="53">
        <f>SUM(R179:R181)</f>
        <v>6000</v>
      </c>
      <c r="S185" s="53">
        <f>SUM(S179:S181)</f>
        <v>4000</v>
      </c>
      <c r="T185" s="53">
        <f>SUM(T179:T181)</f>
        <v>4000</v>
      </c>
      <c r="U185" s="55"/>
    </row>
    <row r="186" spans="1:21" ht="12.75">
      <c r="A186" s="50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50"/>
      <c r="Q186" s="51"/>
      <c r="R186" s="51"/>
      <c r="S186" s="51"/>
      <c r="T186" s="51"/>
      <c r="U186" s="51"/>
    </row>
    <row r="187" spans="1:21" ht="13.5" thickBot="1">
      <c r="A187" s="50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50"/>
      <c r="Q187" s="51"/>
      <c r="R187" s="51"/>
      <c r="S187" s="51"/>
      <c r="T187" s="51"/>
      <c r="U187" s="51"/>
    </row>
    <row r="188" spans="1:22" ht="72.75" thickBot="1">
      <c r="A188" s="10"/>
      <c r="B188" s="11"/>
      <c r="C188" s="12"/>
      <c r="D188" s="13"/>
      <c r="E188" s="13"/>
      <c r="F188" s="13"/>
      <c r="G188" s="14"/>
      <c r="H188" s="15"/>
      <c r="I188" s="15"/>
      <c r="J188" s="15"/>
      <c r="K188" s="16"/>
      <c r="L188" s="15"/>
      <c r="M188" s="15"/>
      <c r="N188" s="15"/>
      <c r="O188" s="17"/>
      <c r="P188" s="18" t="s">
        <v>379</v>
      </c>
      <c r="Q188" s="19" t="s">
        <v>457</v>
      </c>
      <c r="R188" s="19" t="s">
        <v>411</v>
      </c>
      <c r="S188" s="20" t="s">
        <v>311</v>
      </c>
      <c r="T188" s="20" t="s">
        <v>311</v>
      </c>
      <c r="U188" s="21"/>
      <c r="V188" s="4"/>
    </row>
    <row r="189" spans="1:21" ht="45.75" thickBot="1">
      <c r="A189" s="22" t="s">
        <v>57</v>
      </c>
      <c r="B189" s="23" t="s">
        <v>247</v>
      </c>
      <c r="C189" s="24" t="s">
        <v>0</v>
      </c>
      <c r="D189" s="25" t="s">
        <v>252</v>
      </c>
      <c r="E189" s="25" t="s">
        <v>251</v>
      </c>
      <c r="F189" s="25" t="s">
        <v>250</v>
      </c>
      <c r="G189" s="26" t="s">
        <v>249</v>
      </c>
      <c r="H189" s="27" t="s">
        <v>268</v>
      </c>
      <c r="I189" s="27" t="s">
        <v>269</v>
      </c>
      <c r="J189" s="27" t="s">
        <v>270</v>
      </c>
      <c r="K189" s="28" t="s">
        <v>271</v>
      </c>
      <c r="L189" s="27" t="s">
        <v>1</v>
      </c>
      <c r="M189" s="27" t="s">
        <v>2</v>
      </c>
      <c r="N189" s="27" t="s">
        <v>3</v>
      </c>
      <c r="O189" s="29" t="s">
        <v>58</v>
      </c>
      <c r="P189" s="30" t="s">
        <v>340</v>
      </c>
      <c r="Q189" s="31">
        <v>2017</v>
      </c>
      <c r="R189" s="31">
        <v>2018</v>
      </c>
      <c r="S189" s="31">
        <v>2019</v>
      </c>
      <c r="T189" s="31">
        <v>2020</v>
      </c>
      <c r="U189" s="32" t="s">
        <v>53</v>
      </c>
    </row>
    <row r="190" spans="1:22" ht="24">
      <c r="A190" s="44">
        <v>73</v>
      </c>
      <c r="B190" s="40" t="s">
        <v>288</v>
      </c>
      <c r="C190" s="43" t="s">
        <v>358</v>
      </c>
      <c r="D190" s="41" t="s">
        <v>11</v>
      </c>
      <c r="E190" s="41" t="s">
        <v>8</v>
      </c>
      <c r="F190" s="41" t="s">
        <v>8</v>
      </c>
      <c r="G190" s="42"/>
      <c r="H190" s="43">
        <v>6</v>
      </c>
      <c r="I190" s="43">
        <v>3</v>
      </c>
      <c r="J190" s="43">
        <v>7</v>
      </c>
      <c r="K190" s="40" t="s">
        <v>22</v>
      </c>
      <c r="L190" s="43"/>
      <c r="M190" s="43"/>
      <c r="N190" s="43">
        <v>1</v>
      </c>
      <c r="O190" s="43">
        <v>41</v>
      </c>
      <c r="P190" s="44" t="s">
        <v>254</v>
      </c>
      <c r="Q190" s="38">
        <v>350</v>
      </c>
      <c r="R190" s="38">
        <v>350</v>
      </c>
      <c r="S190" s="38">
        <v>360</v>
      </c>
      <c r="T190" s="38">
        <v>360</v>
      </c>
      <c r="U190" s="44"/>
      <c r="V190" s="5"/>
    </row>
    <row r="191" spans="1:23" ht="77.25" customHeight="1">
      <c r="A191" s="44">
        <v>289</v>
      </c>
      <c r="B191" s="40" t="s">
        <v>288</v>
      </c>
      <c r="C191" s="85" t="s">
        <v>218</v>
      </c>
      <c r="D191" s="41" t="s">
        <v>44</v>
      </c>
      <c r="E191" s="41" t="s">
        <v>8</v>
      </c>
      <c r="F191" s="41" t="s">
        <v>40</v>
      </c>
      <c r="G191" s="42"/>
      <c r="H191" s="43" t="s">
        <v>14</v>
      </c>
      <c r="I191" s="43" t="s">
        <v>10</v>
      </c>
      <c r="J191" s="43" t="s">
        <v>12</v>
      </c>
      <c r="K191" s="40" t="s">
        <v>22</v>
      </c>
      <c r="L191" s="43" t="s">
        <v>5</v>
      </c>
      <c r="M191" s="43" t="s">
        <v>5</v>
      </c>
      <c r="N191" s="40" t="s">
        <v>11</v>
      </c>
      <c r="O191" s="43">
        <v>41</v>
      </c>
      <c r="P191" s="44" t="s">
        <v>281</v>
      </c>
      <c r="Q191" s="38">
        <v>28900</v>
      </c>
      <c r="R191" s="38">
        <v>30900</v>
      </c>
      <c r="S191" s="38">
        <v>31900</v>
      </c>
      <c r="T191" s="38">
        <v>32300</v>
      </c>
      <c r="U191" s="44" t="s">
        <v>513</v>
      </c>
      <c r="V191" s="5"/>
      <c r="W191" s="4"/>
    </row>
    <row r="192" spans="1:22" ht="63" customHeight="1">
      <c r="A192" s="87">
        <v>290</v>
      </c>
      <c r="B192" s="40" t="s">
        <v>288</v>
      </c>
      <c r="C192" s="85" t="s">
        <v>218</v>
      </c>
      <c r="D192" s="94" t="s">
        <v>44</v>
      </c>
      <c r="E192" s="94" t="s">
        <v>15</v>
      </c>
      <c r="F192" s="94" t="s">
        <v>40</v>
      </c>
      <c r="G192" s="95" t="s">
        <v>5</v>
      </c>
      <c r="H192" s="96" t="s">
        <v>14</v>
      </c>
      <c r="I192" s="96" t="s">
        <v>10</v>
      </c>
      <c r="J192" s="96" t="s">
        <v>12</v>
      </c>
      <c r="K192" s="85" t="s">
        <v>22</v>
      </c>
      <c r="L192" s="96" t="s">
        <v>5</v>
      </c>
      <c r="M192" s="96" t="s">
        <v>5</v>
      </c>
      <c r="N192" s="85" t="s">
        <v>11</v>
      </c>
      <c r="O192" s="43">
        <v>41</v>
      </c>
      <c r="P192" s="87" t="s">
        <v>171</v>
      </c>
      <c r="Q192" s="38">
        <v>1000</v>
      </c>
      <c r="R192" s="38">
        <v>1000</v>
      </c>
      <c r="S192" s="38">
        <v>1000</v>
      </c>
      <c r="T192" s="38">
        <v>1000</v>
      </c>
      <c r="U192" s="45"/>
      <c r="V192" s="5"/>
    </row>
    <row r="193" spans="1:21" ht="12.75">
      <c r="A193" s="44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7" t="s">
        <v>343</v>
      </c>
      <c r="Q193" s="48">
        <f>SUM(Q190:Q192)</f>
        <v>30250</v>
      </c>
      <c r="R193" s="48">
        <f>SUM(R190:R192)</f>
        <v>32250</v>
      </c>
      <c r="S193" s="48">
        <f>SUM(S190:S192)</f>
        <v>33260</v>
      </c>
      <c r="T193" s="48">
        <f>SUM(T190:T192)</f>
        <v>33660</v>
      </c>
      <c r="U193" s="55"/>
    </row>
    <row r="194" spans="1:21" ht="13.5" thickBot="1">
      <c r="A194" s="50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50"/>
      <c r="Q194" s="51"/>
      <c r="R194" s="51"/>
      <c r="S194" s="51"/>
      <c r="T194" s="51"/>
      <c r="U194" s="51"/>
    </row>
    <row r="195" spans="1:21" ht="13.5" thickBot="1">
      <c r="A195" s="52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44" t="s">
        <v>193</v>
      </c>
      <c r="Q195" s="53">
        <f>Q193</f>
        <v>30250</v>
      </c>
      <c r="R195" s="53">
        <f>R193</f>
        <v>32250</v>
      </c>
      <c r="S195" s="53">
        <f>S193</f>
        <v>33260</v>
      </c>
      <c r="T195" s="53">
        <f>T193</f>
        <v>33660</v>
      </c>
      <c r="U195" s="55"/>
    </row>
    <row r="196" spans="1:21" ht="13.5" thickBot="1">
      <c r="A196" s="54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44" t="s">
        <v>194</v>
      </c>
      <c r="Q196" s="53"/>
      <c r="R196" s="53"/>
      <c r="S196" s="53"/>
      <c r="T196" s="53"/>
      <c r="U196" s="55"/>
    </row>
    <row r="197" spans="1:21" ht="12.75">
      <c r="A197" s="50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50"/>
      <c r="Q197" s="51"/>
      <c r="R197" s="51"/>
      <c r="S197" s="51"/>
      <c r="T197" s="51"/>
      <c r="U197" s="51"/>
    </row>
    <row r="198" spans="1:21" ht="13.5" thickBot="1">
      <c r="A198" s="50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50"/>
      <c r="Q198" s="51"/>
      <c r="R198" s="51"/>
      <c r="S198" s="51"/>
      <c r="T198" s="51"/>
      <c r="U198" s="51"/>
    </row>
    <row r="199" spans="1:22" ht="72.75" thickBot="1">
      <c r="A199" s="10"/>
      <c r="B199" s="11"/>
      <c r="C199" s="12"/>
      <c r="D199" s="13"/>
      <c r="E199" s="13"/>
      <c r="F199" s="13"/>
      <c r="G199" s="14"/>
      <c r="H199" s="15"/>
      <c r="I199" s="15"/>
      <c r="J199" s="15"/>
      <c r="K199" s="16"/>
      <c r="L199" s="15"/>
      <c r="M199" s="15"/>
      <c r="N199" s="15"/>
      <c r="O199" s="97"/>
      <c r="P199" s="18" t="s">
        <v>379</v>
      </c>
      <c r="Q199" s="19" t="s">
        <v>457</v>
      </c>
      <c r="R199" s="19" t="s">
        <v>411</v>
      </c>
      <c r="S199" s="20" t="s">
        <v>311</v>
      </c>
      <c r="T199" s="20" t="s">
        <v>311</v>
      </c>
      <c r="U199" s="10"/>
      <c r="V199" s="4"/>
    </row>
    <row r="200" spans="1:21" ht="45.75" thickBot="1">
      <c r="A200" s="22" t="s">
        <v>57</v>
      </c>
      <c r="B200" s="98" t="s">
        <v>247</v>
      </c>
      <c r="C200" s="24" t="s">
        <v>0</v>
      </c>
      <c r="D200" s="25" t="s">
        <v>252</v>
      </c>
      <c r="E200" s="25" t="s">
        <v>251</v>
      </c>
      <c r="F200" s="25" t="s">
        <v>250</v>
      </c>
      <c r="G200" s="26" t="s">
        <v>249</v>
      </c>
      <c r="H200" s="27" t="s">
        <v>268</v>
      </c>
      <c r="I200" s="27" t="s">
        <v>269</v>
      </c>
      <c r="J200" s="27" t="s">
        <v>270</v>
      </c>
      <c r="K200" s="28" t="s">
        <v>271</v>
      </c>
      <c r="L200" s="27" t="s">
        <v>1</v>
      </c>
      <c r="M200" s="27" t="s">
        <v>2</v>
      </c>
      <c r="N200" s="27" t="s">
        <v>3</v>
      </c>
      <c r="O200" s="29" t="s">
        <v>58</v>
      </c>
      <c r="P200" s="30" t="s">
        <v>339</v>
      </c>
      <c r="Q200" s="31">
        <v>2017</v>
      </c>
      <c r="R200" s="31">
        <v>2018</v>
      </c>
      <c r="S200" s="31">
        <v>2019</v>
      </c>
      <c r="T200" s="31">
        <v>2020</v>
      </c>
      <c r="U200" s="99" t="s">
        <v>53</v>
      </c>
    </row>
    <row r="201" spans="1:21" ht="38.25" customHeight="1" hidden="1">
      <c r="A201" s="33">
        <v>135</v>
      </c>
      <c r="B201" s="100" t="s">
        <v>300</v>
      </c>
      <c r="C201" s="34" t="s">
        <v>218</v>
      </c>
      <c r="D201" s="35" t="s">
        <v>11</v>
      </c>
      <c r="E201" s="35" t="s">
        <v>12</v>
      </c>
      <c r="F201" s="35" t="s">
        <v>40</v>
      </c>
      <c r="G201" s="36"/>
      <c r="H201" s="37">
        <v>6</v>
      </c>
      <c r="I201" s="37">
        <v>5</v>
      </c>
      <c r="J201" s="37">
        <v>1</v>
      </c>
      <c r="K201" s="34" t="s">
        <v>19</v>
      </c>
      <c r="L201" s="37"/>
      <c r="M201" s="37"/>
      <c r="N201" s="34" t="s">
        <v>42</v>
      </c>
      <c r="O201" s="37">
        <v>41</v>
      </c>
      <c r="P201" s="33" t="s">
        <v>374</v>
      </c>
      <c r="Q201" s="38"/>
      <c r="R201" s="38"/>
      <c r="S201" s="38"/>
      <c r="T201" s="38"/>
      <c r="U201" s="44" t="s">
        <v>405</v>
      </c>
    </row>
    <row r="202" spans="1:21" ht="135.75" customHeight="1">
      <c r="A202" s="44">
        <v>140</v>
      </c>
      <c r="B202" s="40" t="s">
        <v>300</v>
      </c>
      <c r="C202" s="96" t="s">
        <v>358</v>
      </c>
      <c r="D202" s="94" t="s">
        <v>11</v>
      </c>
      <c r="E202" s="94" t="s">
        <v>12</v>
      </c>
      <c r="F202" s="94" t="s">
        <v>40</v>
      </c>
      <c r="G202" s="95"/>
      <c r="H202" s="96">
        <v>6</v>
      </c>
      <c r="I202" s="96">
        <v>5</v>
      </c>
      <c r="J202" s="96">
        <v>1</v>
      </c>
      <c r="K202" s="85" t="s">
        <v>19</v>
      </c>
      <c r="L202" s="95"/>
      <c r="M202" s="95"/>
      <c r="N202" s="95">
        <v>6</v>
      </c>
      <c r="O202" s="95">
        <v>41</v>
      </c>
      <c r="P202" s="87" t="s">
        <v>401</v>
      </c>
      <c r="Q202" s="38">
        <v>2690</v>
      </c>
      <c r="R202" s="38">
        <v>2470</v>
      </c>
      <c r="S202" s="38">
        <v>2290</v>
      </c>
      <c r="T202" s="38">
        <v>2110</v>
      </c>
      <c r="U202" s="44" t="s">
        <v>481</v>
      </c>
    </row>
    <row r="203" spans="1:23" ht="12.75">
      <c r="A203" s="56">
        <v>209</v>
      </c>
      <c r="B203" s="57" t="s">
        <v>300</v>
      </c>
      <c r="C203" s="58" t="s">
        <v>218</v>
      </c>
      <c r="D203" s="59" t="s">
        <v>43</v>
      </c>
      <c r="E203" s="59" t="s">
        <v>15</v>
      </c>
      <c r="F203" s="59" t="s">
        <v>10</v>
      </c>
      <c r="G203" s="60" t="s">
        <v>5</v>
      </c>
      <c r="H203" s="61" t="s">
        <v>12</v>
      </c>
      <c r="I203" s="61" t="s">
        <v>8</v>
      </c>
      <c r="J203" s="61" t="s">
        <v>14</v>
      </c>
      <c r="K203" s="57"/>
      <c r="L203" s="61"/>
      <c r="M203" s="61"/>
      <c r="N203" s="57" t="s">
        <v>43</v>
      </c>
      <c r="O203" s="61">
        <v>43</v>
      </c>
      <c r="P203" s="56" t="s">
        <v>88</v>
      </c>
      <c r="Q203" s="38">
        <v>300</v>
      </c>
      <c r="R203" s="38">
        <v>300</v>
      </c>
      <c r="S203" s="38">
        <v>300</v>
      </c>
      <c r="T203" s="38">
        <v>300</v>
      </c>
      <c r="U203" s="44"/>
      <c r="V203" s="5"/>
      <c r="W203" s="4"/>
    </row>
    <row r="204" spans="1:22" ht="12.75" hidden="1">
      <c r="A204" s="56">
        <v>221</v>
      </c>
      <c r="B204" s="57" t="s">
        <v>300</v>
      </c>
      <c r="C204" s="58" t="s">
        <v>218</v>
      </c>
      <c r="D204" s="59" t="s">
        <v>43</v>
      </c>
      <c r="E204" s="59" t="s">
        <v>15</v>
      </c>
      <c r="F204" s="59" t="s">
        <v>10</v>
      </c>
      <c r="G204" s="60" t="s">
        <v>5</v>
      </c>
      <c r="H204" s="61" t="s">
        <v>12</v>
      </c>
      <c r="I204" s="61" t="s">
        <v>8</v>
      </c>
      <c r="J204" s="61" t="s">
        <v>12</v>
      </c>
      <c r="K204" s="57" t="s">
        <v>13</v>
      </c>
      <c r="L204" s="61" t="s">
        <v>5</v>
      </c>
      <c r="M204" s="61" t="s">
        <v>5</v>
      </c>
      <c r="N204" s="57" t="s">
        <v>41</v>
      </c>
      <c r="O204" s="61">
        <v>43</v>
      </c>
      <c r="P204" s="56" t="s">
        <v>231</v>
      </c>
      <c r="Q204" s="38"/>
      <c r="R204" s="38"/>
      <c r="S204" s="38"/>
      <c r="T204" s="38"/>
      <c r="U204" s="44"/>
      <c r="V204" s="5"/>
    </row>
    <row r="205" spans="1:22" ht="144">
      <c r="A205" s="56">
        <v>222</v>
      </c>
      <c r="B205" s="57" t="s">
        <v>300</v>
      </c>
      <c r="C205" s="58" t="s">
        <v>218</v>
      </c>
      <c r="D205" s="59" t="s">
        <v>43</v>
      </c>
      <c r="E205" s="59" t="s">
        <v>15</v>
      </c>
      <c r="F205" s="59" t="s">
        <v>10</v>
      </c>
      <c r="G205" s="60"/>
      <c r="H205" s="61">
        <v>7</v>
      </c>
      <c r="I205" s="61">
        <v>1</v>
      </c>
      <c r="J205" s="61">
        <v>7</v>
      </c>
      <c r="K205" s="57" t="s">
        <v>13</v>
      </c>
      <c r="L205" s="61"/>
      <c r="M205" s="61"/>
      <c r="N205" s="61">
        <v>17</v>
      </c>
      <c r="O205" s="61">
        <v>43</v>
      </c>
      <c r="P205" s="56" t="s">
        <v>257</v>
      </c>
      <c r="Q205" s="38">
        <v>10000</v>
      </c>
      <c r="R205" s="38">
        <v>20000</v>
      </c>
      <c r="S205" s="38">
        <v>2000</v>
      </c>
      <c r="T205" s="38">
        <v>2000</v>
      </c>
      <c r="U205" s="44" t="s">
        <v>471</v>
      </c>
      <c r="V205" s="5"/>
    </row>
    <row r="206" spans="1:22" ht="84" hidden="1">
      <c r="A206" s="56">
        <v>235</v>
      </c>
      <c r="B206" s="57" t="s">
        <v>300</v>
      </c>
      <c r="C206" s="58" t="s">
        <v>218</v>
      </c>
      <c r="D206" s="59" t="s">
        <v>43</v>
      </c>
      <c r="E206" s="59" t="s">
        <v>15</v>
      </c>
      <c r="F206" s="59" t="s">
        <v>10</v>
      </c>
      <c r="G206" s="60" t="s">
        <v>5</v>
      </c>
      <c r="H206" s="61" t="s">
        <v>12</v>
      </c>
      <c r="I206" s="61" t="s">
        <v>8</v>
      </c>
      <c r="J206" s="61" t="s">
        <v>12</v>
      </c>
      <c r="K206" s="57" t="s">
        <v>13</v>
      </c>
      <c r="L206" s="61" t="s">
        <v>5</v>
      </c>
      <c r="M206" s="61" t="s">
        <v>5</v>
      </c>
      <c r="N206" s="57">
        <v>15</v>
      </c>
      <c r="O206" s="101">
        <v>43</v>
      </c>
      <c r="P206" s="56" t="s">
        <v>243</v>
      </c>
      <c r="Q206" s="38"/>
      <c r="R206" s="38"/>
      <c r="S206" s="38"/>
      <c r="T206" s="38"/>
      <c r="U206" s="44" t="s">
        <v>435</v>
      </c>
      <c r="V206" s="5"/>
    </row>
    <row r="207" spans="1:22" ht="12.75" hidden="1">
      <c r="A207" s="56">
        <v>243</v>
      </c>
      <c r="B207" s="57" t="s">
        <v>300</v>
      </c>
      <c r="C207" s="58" t="s">
        <v>218</v>
      </c>
      <c r="D207" s="59" t="s">
        <v>43</v>
      </c>
      <c r="E207" s="59" t="s">
        <v>15</v>
      </c>
      <c r="F207" s="59" t="s">
        <v>10</v>
      </c>
      <c r="G207" s="60"/>
      <c r="H207" s="61">
        <v>7</v>
      </c>
      <c r="I207" s="61">
        <v>1</v>
      </c>
      <c r="J207" s="61">
        <v>7</v>
      </c>
      <c r="K207" s="57" t="s">
        <v>13</v>
      </c>
      <c r="L207" s="61"/>
      <c r="M207" s="61"/>
      <c r="N207" s="57" t="s">
        <v>346</v>
      </c>
      <c r="O207" s="61">
        <v>43</v>
      </c>
      <c r="P207" s="56" t="s">
        <v>242</v>
      </c>
      <c r="Q207" s="38"/>
      <c r="R207" s="38"/>
      <c r="S207" s="38"/>
      <c r="T207" s="38"/>
      <c r="U207" s="44"/>
      <c r="V207" s="5"/>
    </row>
    <row r="208" spans="1:22" ht="168" customHeight="1">
      <c r="A208" s="56">
        <v>250</v>
      </c>
      <c r="B208" s="57" t="s">
        <v>300</v>
      </c>
      <c r="C208" s="58" t="s">
        <v>218</v>
      </c>
      <c r="D208" s="59" t="s">
        <v>43</v>
      </c>
      <c r="E208" s="59" t="s">
        <v>15</v>
      </c>
      <c r="F208" s="59" t="s">
        <v>10</v>
      </c>
      <c r="G208" s="60"/>
      <c r="H208" s="61" t="s">
        <v>12</v>
      </c>
      <c r="I208" s="61" t="s">
        <v>8</v>
      </c>
      <c r="J208" s="61" t="s">
        <v>12</v>
      </c>
      <c r="K208" s="57" t="s">
        <v>19</v>
      </c>
      <c r="L208" s="61" t="s">
        <v>5</v>
      </c>
      <c r="M208" s="61" t="s">
        <v>5</v>
      </c>
      <c r="N208" s="84" t="s">
        <v>11</v>
      </c>
      <c r="O208" s="61">
        <v>43</v>
      </c>
      <c r="P208" s="56" t="s">
        <v>167</v>
      </c>
      <c r="Q208" s="38">
        <v>131390</v>
      </c>
      <c r="R208" s="38">
        <v>139000</v>
      </c>
      <c r="S208" s="38">
        <v>30000</v>
      </c>
      <c r="T208" s="38">
        <v>30000</v>
      </c>
      <c r="U208" s="44" t="s">
        <v>514</v>
      </c>
      <c r="V208" s="5"/>
    </row>
    <row r="209" spans="1:23" ht="126" customHeight="1">
      <c r="A209" s="56">
        <v>258</v>
      </c>
      <c r="B209" s="57" t="s">
        <v>300</v>
      </c>
      <c r="C209" s="58" t="s">
        <v>218</v>
      </c>
      <c r="D209" s="59" t="s">
        <v>43</v>
      </c>
      <c r="E209" s="59" t="s">
        <v>15</v>
      </c>
      <c r="F209" s="59" t="s">
        <v>10</v>
      </c>
      <c r="G209" s="60" t="s">
        <v>5</v>
      </c>
      <c r="H209" s="61" t="s">
        <v>12</v>
      </c>
      <c r="I209" s="61" t="s">
        <v>8</v>
      </c>
      <c r="J209" s="61" t="s">
        <v>12</v>
      </c>
      <c r="K209" s="57" t="s">
        <v>19</v>
      </c>
      <c r="L209" s="61" t="s">
        <v>5</v>
      </c>
      <c r="M209" s="61" t="s">
        <v>5</v>
      </c>
      <c r="N209" s="84" t="s">
        <v>49</v>
      </c>
      <c r="O209" s="101" t="s">
        <v>385</v>
      </c>
      <c r="P209" s="56" t="s">
        <v>397</v>
      </c>
      <c r="Q209" s="38">
        <v>2500</v>
      </c>
      <c r="R209" s="38">
        <v>2500</v>
      </c>
      <c r="S209" s="38">
        <v>0</v>
      </c>
      <c r="T209" s="38">
        <v>0</v>
      </c>
      <c r="U209" s="83" t="s">
        <v>515</v>
      </c>
      <c r="V209" s="5"/>
      <c r="W209" s="4"/>
    </row>
    <row r="210" spans="1:22" ht="24" hidden="1">
      <c r="A210" s="56">
        <v>262</v>
      </c>
      <c r="B210" s="57" t="s">
        <v>300</v>
      </c>
      <c r="C210" s="58" t="s">
        <v>218</v>
      </c>
      <c r="D210" s="59" t="s">
        <v>43</v>
      </c>
      <c r="E210" s="59" t="s">
        <v>15</v>
      </c>
      <c r="F210" s="59" t="s">
        <v>10</v>
      </c>
      <c r="G210" s="60"/>
      <c r="H210" s="61">
        <v>7</v>
      </c>
      <c r="I210" s="61">
        <v>1</v>
      </c>
      <c r="J210" s="61">
        <v>7</v>
      </c>
      <c r="K210" s="57" t="s">
        <v>19</v>
      </c>
      <c r="L210" s="61"/>
      <c r="M210" s="61"/>
      <c r="N210" s="84">
        <v>12</v>
      </c>
      <c r="O210" s="61">
        <v>43</v>
      </c>
      <c r="P210" s="56" t="s">
        <v>258</v>
      </c>
      <c r="Q210" s="38"/>
      <c r="R210" s="38"/>
      <c r="S210" s="38"/>
      <c r="T210" s="38"/>
      <c r="U210" s="44"/>
      <c r="V210" s="5"/>
    </row>
    <row r="211" spans="1:22" ht="24" hidden="1">
      <c r="A211" s="56">
        <v>269</v>
      </c>
      <c r="B211" s="57" t="s">
        <v>300</v>
      </c>
      <c r="C211" s="58" t="s">
        <v>218</v>
      </c>
      <c r="D211" s="73" t="s">
        <v>43</v>
      </c>
      <c r="E211" s="73" t="s">
        <v>15</v>
      </c>
      <c r="F211" s="73" t="s">
        <v>10</v>
      </c>
      <c r="G211" s="74"/>
      <c r="H211" s="75">
        <v>7</v>
      </c>
      <c r="I211" s="75">
        <v>1</v>
      </c>
      <c r="J211" s="75">
        <v>7</v>
      </c>
      <c r="K211" s="71" t="s">
        <v>19</v>
      </c>
      <c r="L211" s="75"/>
      <c r="M211" s="75"/>
      <c r="N211" s="71" t="s">
        <v>190</v>
      </c>
      <c r="O211" s="75">
        <v>43</v>
      </c>
      <c r="P211" s="56" t="s">
        <v>241</v>
      </c>
      <c r="Q211" s="38"/>
      <c r="R211" s="38"/>
      <c r="S211" s="38"/>
      <c r="T211" s="38"/>
      <c r="U211" s="44"/>
      <c r="V211" s="5"/>
    </row>
    <row r="212" spans="1:22" ht="108" hidden="1">
      <c r="A212" s="56">
        <v>283</v>
      </c>
      <c r="B212" s="84" t="s">
        <v>300</v>
      </c>
      <c r="C212" s="70" t="s">
        <v>358</v>
      </c>
      <c r="D212" s="59" t="s">
        <v>11</v>
      </c>
      <c r="E212" s="59" t="s">
        <v>12</v>
      </c>
      <c r="F212" s="59" t="s">
        <v>40</v>
      </c>
      <c r="G212" s="60"/>
      <c r="H212" s="61">
        <v>8</v>
      </c>
      <c r="I212" s="61">
        <v>2</v>
      </c>
      <c r="J212" s="61">
        <v>1</v>
      </c>
      <c r="K212" s="57" t="s">
        <v>9</v>
      </c>
      <c r="L212" s="61"/>
      <c r="M212" s="61"/>
      <c r="N212" s="57" t="s">
        <v>42</v>
      </c>
      <c r="O212" s="61">
        <v>43</v>
      </c>
      <c r="P212" s="56" t="s">
        <v>373</v>
      </c>
      <c r="Q212" s="38"/>
      <c r="R212" s="38"/>
      <c r="S212" s="38"/>
      <c r="T212" s="38"/>
      <c r="U212" s="44" t="s">
        <v>398</v>
      </c>
      <c r="V212" s="5"/>
    </row>
    <row r="213" spans="1:22" ht="132">
      <c r="A213" s="56">
        <f>A212+1</f>
        <v>284</v>
      </c>
      <c r="B213" s="57" t="s">
        <v>300</v>
      </c>
      <c r="C213" s="61" t="s">
        <v>358</v>
      </c>
      <c r="D213" s="59" t="s">
        <v>11</v>
      </c>
      <c r="E213" s="59" t="s">
        <v>12</v>
      </c>
      <c r="F213" s="59" t="s">
        <v>40</v>
      </c>
      <c r="G213" s="60"/>
      <c r="H213" s="61">
        <v>8</v>
      </c>
      <c r="I213" s="61">
        <v>2</v>
      </c>
      <c r="J213" s="61">
        <v>1</v>
      </c>
      <c r="K213" s="57" t="s">
        <v>9</v>
      </c>
      <c r="L213" s="61"/>
      <c r="M213" s="61"/>
      <c r="N213" s="57" t="s">
        <v>45</v>
      </c>
      <c r="O213" s="61">
        <v>43</v>
      </c>
      <c r="P213" s="78" t="s">
        <v>408</v>
      </c>
      <c r="Q213" s="102">
        <v>16360</v>
      </c>
      <c r="R213" s="53">
        <v>16360</v>
      </c>
      <c r="S213" s="53">
        <v>16360</v>
      </c>
      <c r="T213" s="53">
        <v>16360</v>
      </c>
      <c r="U213" s="65" t="s">
        <v>472</v>
      </c>
      <c r="V213" s="5"/>
    </row>
    <row r="214" spans="1:23" ht="108" customHeight="1">
      <c r="A214" s="103">
        <v>288</v>
      </c>
      <c r="B214" s="104" t="s">
        <v>300</v>
      </c>
      <c r="C214" s="104" t="s">
        <v>218</v>
      </c>
      <c r="D214" s="105" t="s">
        <v>43</v>
      </c>
      <c r="E214" s="105" t="s">
        <v>18</v>
      </c>
      <c r="F214" s="105" t="s">
        <v>8</v>
      </c>
      <c r="G214" s="106" t="s">
        <v>5</v>
      </c>
      <c r="H214" s="107" t="s">
        <v>14</v>
      </c>
      <c r="I214" s="107" t="s">
        <v>10</v>
      </c>
      <c r="J214" s="107" t="s">
        <v>18</v>
      </c>
      <c r="K214" s="104" t="s">
        <v>27</v>
      </c>
      <c r="L214" s="107" t="s">
        <v>5</v>
      </c>
      <c r="M214" s="107" t="s">
        <v>5</v>
      </c>
      <c r="N214" s="104"/>
      <c r="O214" s="107">
        <v>41</v>
      </c>
      <c r="P214" s="87" t="s">
        <v>170</v>
      </c>
      <c r="Q214" s="53">
        <v>2300</v>
      </c>
      <c r="R214" s="38">
        <v>2000</v>
      </c>
      <c r="S214" s="38">
        <v>2000</v>
      </c>
      <c r="T214" s="38">
        <v>2000</v>
      </c>
      <c r="U214" s="44" t="s">
        <v>516</v>
      </c>
      <c r="V214" s="5"/>
      <c r="W214" s="4"/>
    </row>
    <row r="215" spans="1:21" ht="12.75">
      <c r="A215" s="44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7" t="s">
        <v>343</v>
      </c>
      <c r="Q215" s="48">
        <f>SUM(Q201:Q214)</f>
        <v>165540</v>
      </c>
      <c r="R215" s="48">
        <f>SUM(R201:R214)</f>
        <v>182630</v>
      </c>
      <c r="S215" s="48">
        <f>SUM(S201:S214)</f>
        <v>52950</v>
      </c>
      <c r="T215" s="48">
        <f>SUM(T201:T214)</f>
        <v>52770</v>
      </c>
      <c r="U215" s="55"/>
    </row>
    <row r="216" spans="1:21" ht="13.5" thickBot="1">
      <c r="A216" s="50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50"/>
      <c r="Q216" s="51"/>
      <c r="R216" s="51"/>
      <c r="S216" s="51"/>
      <c r="T216" s="51"/>
      <c r="U216" s="51"/>
    </row>
    <row r="217" spans="1:21" ht="13.5" thickBot="1">
      <c r="A217" s="52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44" t="s">
        <v>193</v>
      </c>
      <c r="Q217" s="53">
        <f>Q201+Q202+Q214</f>
        <v>4990</v>
      </c>
      <c r="R217" s="53">
        <f>R201+R202+R214</f>
        <v>4470</v>
      </c>
      <c r="S217" s="53">
        <f>S201+S202+S214</f>
        <v>4290</v>
      </c>
      <c r="T217" s="53">
        <f>T201+T202+T214</f>
        <v>4110</v>
      </c>
      <c r="U217" s="55"/>
    </row>
    <row r="218" spans="1:21" ht="13.5" thickBot="1">
      <c r="A218" s="54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44" t="s">
        <v>194</v>
      </c>
      <c r="Q218" s="53">
        <f>SUM(Q203:Q211)</f>
        <v>144190</v>
      </c>
      <c r="R218" s="53">
        <f>SUM(R203:R211)</f>
        <v>161800</v>
      </c>
      <c r="S218" s="53">
        <f>SUM(S203:S211)</f>
        <v>32300</v>
      </c>
      <c r="T218" s="53">
        <f>SUM(T203:T211)</f>
        <v>32300</v>
      </c>
      <c r="U218" s="55"/>
    </row>
    <row r="219" spans="1:21" ht="13.5" thickBot="1">
      <c r="A219" s="10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87" t="s">
        <v>336</v>
      </c>
      <c r="Q219" s="53">
        <f>SUM(Q212:Q213)</f>
        <v>16360</v>
      </c>
      <c r="R219" s="53">
        <f>SUM(R212:R213)</f>
        <v>16360</v>
      </c>
      <c r="S219" s="53">
        <f>SUM(S212:S213)</f>
        <v>16360</v>
      </c>
      <c r="T219" s="53">
        <f>SUM(T212:T213)</f>
        <v>16360</v>
      </c>
      <c r="U219" s="55"/>
    </row>
    <row r="220" spans="1:21" ht="13.5" thickBot="1">
      <c r="A220" s="50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50"/>
      <c r="Q220" s="51"/>
      <c r="R220" s="51"/>
      <c r="S220" s="51"/>
      <c r="T220" s="51"/>
      <c r="U220" s="51"/>
    </row>
    <row r="221" spans="1:22" ht="72.75" thickBot="1">
      <c r="A221" s="10"/>
      <c r="B221" s="11"/>
      <c r="C221" s="12"/>
      <c r="D221" s="13"/>
      <c r="E221" s="13"/>
      <c r="F221" s="13"/>
      <c r="G221" s="14"/>
      <c r="H221" s="15"/>
      <c r="I221" s="15"/>
      <c r="J221" s="15"/>
      <c r="K221" s="16"/>
      <c r="L221" s="15"/>
      <c r="M221" s="15"/>
      <c r="N221" s="15"/>
      <c r="O221" s="17"/>
      <c r="P221" s="18" t="s">
        <v>379</v>
      </c>
      <c r="Q221" s="19" t="s">
        <v>457</v>
      </c>
      <c r="R221" s="19" t="s">
        <v>411</v>
      </c>
      <c r="S221" s="20" t="s">
        <v>311</v>
      </c>
      <c r="T221" s="20" t="s">
        <v>311</v>
      </c>
      <c r="U221" s="21"/>
      <c r="V221" s="4"/>
    </row>
    <row r="222" spans="1:21" ht="45.75" thickBot="1">
      <c r="A222" s="22" t="s">
        <v>57</v>
      </c>
      <c r="B222" s="23" t="s">
        <v>247</v>
      </c>
      <c r="C222" s="24" t="s">
        <v>0</v>
      </c>
      <c r="D222" s="25" t="s">
        <v>252</v>
      </c>
      <c r="E222" s="25" t="s">
        <v>251</v>
      </c>
      <c r="F222" s="25" t="s">
        <v>250</v>
      </c>
      <c r="G222" s="26" t="s">
        <v>249</v>
      </c>
      <c r="H222" s="27" t="s">
        <v>268</v>
      </c>
      <c r="I222" s="27" t="s">
        <v>269</v>
      </c>
      <c r="J222" s="27" t="s">
        <v>270</v>
      </c>
      <c r="K222" s="28" t="s">
        <v>271</v>
      </c>
      <c r="L222" s="27" t="s">
        <v>1</v>
      </c>
      <c r="M222" s="27" t="s">
        <v>2</v>
      </c>
      <c r="N222" s="27" t="s">
        <v>3</v>
      </c>
      <c r="O222" s="29" t="s">
        <v>58</v>
      </c>
      <c r="P222" s="30" t="s">
        <v>329</v>
      </c>
      <c r="Q222" s="31">
        <v>2017</v>
      </c>
      <c r="R222" s="31">
        <v>2018</v>
      </c>
      <c r="S222" s="31">
        <v>2019</v>
      </c>
      <c r="T222" s="31">
        <v>2020</v>
      </c>
      <c r="U222" s="32" t="s">
        <v>53</v>
      </c>
    </row>
    <row r="223" spans="1:22" ht="87" customHeight="1">
      <c r="A223" s="56">
        <v>256</v>
      </c>
      <c r="B223" s="57" t="s">
        <v>305</v>
      </c>
      <c r="C223" s="61" t="s">
        <v>4</v>
      </c>
      <c r="D223" s="59" t="s">
        <v>43</v>
      </c>
      <c r="E223" s="59" t="s">
        <v>15</v>
      </c>
      <c r="F223" s="59" t="s">
        <v>10</v>
      </c>
      <c r="G223" s="60" t="s">
        <v>5</v>
      </c>
      <c r="H223" s="61" t="s">
        <v>12</v>
      </c>
      <c r="I223" s="61" t="s">
        <v>8</v>
      </c>
      <c r="J223" s="61" t="s">
        <v>12</v>
      </c>
      <c r="K223" s="57" t="s">
        <v>19</v>
      </c>
      <c r="L223" s="61" t="s">
        <v>5</v>
      </c>
      <c r="M223" s="61" t="s">
        <v>5</v>
      </c>
      <c r="N223" s="84" t="s">
        <v>45</v>
      </c>
      <c r="O223" s="61">
        <v>43</v>
      </c>
      <c r="P223" s="56" t="s">
        <v>316</v>
      </c>
      <c r="Q223" s="38">
        <v>6300</v>
      </c>
      <c r="R223" s="38">
        <v>92000</v>
      </c>
      <c r="S223" s="38">
        <v>3000</v>
      </c>
      <c r="T223" s="38">
        <v>3000</v>
      </c>
      <c r="U223" s="44" t="s">
        <v>517</v>
      </c>
      <c r="V223" s="5"/>
    </row>
    <row r="224" spans="1:23" ht="168.75" customHeight="1">
      <c r="A224" s="33">
        <v>441</v>
      </c>
      <c r="B224" s="34" t="s">
        <v>305</v>
      </c>
      <c r="C224" s="37" t="s">
        <v>93</v>
      </c>
      <c r="D224" s="35" t="s">
        <v>93</v>
      </c>
      <c r="E224" s="35" t="s">
        <v>94</v>
      </c>
      <c r="F224" s="35" t="s">
        <v>94</v>
      </c>
      <c r="G224" s="36" t="s">
        <v>94</v>
      </c>
      <c r="H224" s="37">
        <v>6</v>
      </c>
      <c r="I224" s="37">
        <v>0</v>
      </c>
      <c r="J224" s="37">
        <v>0</v>
      </c>
      <c r="K224" s="34" t="s">
        <v>95</v>
      </c>
      <c r="L224" s="37" t="s">
        <v>96</v>
      </c>
      <c r="M224" s="37" t="s">
        <v>97</v>
      </c>
      <c r="N224" s="37" t="s">
        <v>98</v>
      </c>
      <c r="O224" s="37" t="s">
        <v>98</v>
      </c>
      <c r="P224" s="33" t="s">
        <v>89</v>
      </c>
      <c r="Q224" s="38">
        <v>511840</v>
      </c>
      <c r="R224" s="38">
        <v>501000</v>
      </c>
      <c r="S224" s="38">
        <v>529000</v>
      </c>
      <c r="T224" s="38">
        <v>555000</v>
      </c>
      <c r="U224" s="63" t="s">
        <v>518</v>
      </c>
      <c r="V224" s="5"/>
      <c r="W224" s="4"/>
    </row>
    <row r="225" spans="1:21" ht="12.75">
      <c r="A225" s="44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7" t="s">
        <v>318</v>
      </c>
      <c r="Q225" s="48">
        <f>SUM(Q223:Q224)</f>
        <v>518140</v>
      </c>
      <c r="R225" s="48">
        <f>SUM(R223:R224)</f>
        <v>593000</v>
      </c>
      <c r="S225" s="48">
        <f>SUM(S223:S224)</f>
        <v>532000</v>
      </c>
      <c r="T225" s="48">
        <f>SUM(T223:T224)</f>
        <v>558000</v>
      </c>
      <c r="U225" s="55"/>
    </row>
    <row r="226" spans="1:21" ht="13.5" thickBot="1">
      <c r="A226" s="50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50"/>
      <c r="Q226" s="51"/>
      <c r="R226" s="51"/>
      <c r="S226" s="51"/>
      <c r="T226" s="51"/>
      <c r="U226" s="51"/>
    </row>
    <row r="227" spans="1:21" ht="13.5" thickBot="1">
      <c r="A227" s="52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44" t="s">
        <v>193</v>
      </c>
      <c r="Q227" s="53">
        <f>Q224</f>
        <v>511840</v>
      </c>
      <c r="R227" s="53">
        <f>R224</f>
        <v>501000</v>
      </c>
      <c r="S227" s="53">
        <f>S224</f>
        <v>529000</v>
      </c>
      <c r="T227" s="53">
        <f>T224</f>
        <v>555000</v>
      </c>
      <c r="U227" s="55"/>
    </row>
    <row r="228" spans="1:21" ht="13.5" thickBot="1">
      <c r="A228" s="54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44" t="s">
        <v>194</v>
      </c>
      <c r="Q228" s="53">
        <f>Q223</f>
        <v>6300</v>
      </c>
      <c r="R228" s="53">
        <f>R223</f>
        <v>92000</v>
      </c>
      <c r="S228" s="53">
        <f>S223</f>
        <v>3000</v>
      </c>
      <c r="T228" s="53">
        <f>T223</f>
        <v>3000</v>
      </c>
      <c r="U228" s="55"/>
    </row>
    <row r="229" spans="1:21" ht="12.75">
      <c r="A229" s="50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50"/>
      <c r="Q229" s="51"/>
      <c r="R229" s="51"/>
      <c r="S229" s="51"/>
      <c r="T229" s="51"/>
      <c r="U229" s="51"/>
    </row>
    <row r="230" spans="1:21" ht="13.5" thickBot="1">
      <c r="A230" s="50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50"/>
      <c r="Q230" s="51"/>
      <c r="R230" s="51"/>
      <c r="S230" s="51"/>
      <c r="T230" s="51"/>
      <c r="U230" s="51"/>
    </row>
    <row r="231" spans="1:22" ht="72.75" thickBot="1">
      <c r="A231" s="10"/>
      <c r="B231" s="11"/>
      <c r="C231" s="12"/>
      <c r="D231" s="13"/>
      <c r="E231" s="13"/>
      <c r="F231" s="13"/>
      <c r="G231" s="14"/>
      <c r="H231" s="15"/>
      <c r="I231" s="15"/>
      <c r="J231" s="15"/>
      <c r="K231" s="16"/>
      <c r="L231" s="15"/>
      <c r="M231" s="15"/>
      <c r="N231" s="15"/>
      <c r="O231" s="17"/>
      <c r="P231" s="18" t="s">
        <v>379</v>
      </c>
      <c r="Q231" s="19" t="s">
        <v>457</v>
      </c>
      <c r="R231" s="19" t="s">
        <v>411</v>
      </c>
      <c r="S231" s="20" t="s">
        <v>311</v>
      </c>
      <c r="T231" s="20" t="s">
        <v>311</v>
      </c>
      <c r="U231" s="21"/>
      <c r="V231" s="4"/>
    </row>
    <row r="232" spans="1:21" ht="45.75" thickBot="1">
      <c r="A232" s="22" t="s">
        <v>57</v>
      </c>
      <c r="B232" s="23" t="s">
        <v>247</v>
      </c>
      <c r="C232" s="24" t="s">
        <v>0</v>
      </c>
      <c r="D232" s="25" t="s">
        <v>252</v>
      </c>
      <c r="E232" s="25" t="s">
        <v>251</v>
      </c>
      <c r="F232" s="25" t="s">
        <v>250</v>
      </c>
      <c r="G232" s="26" t="s">
        <v>249</v>
      </c>
      <c r="H232" s="27" t="s">
        <v>268</v>
      </c>
      <c r="I232" s="27" t="s">
        <v>269</v>
      </c>
      <c r="J232" s="27" t="s">
        <v>270</v>
      </c>
      <c r="K232" s="28" t="s">
        <v>271</v>
      </c>
      <c r="L232" s="27" t="s">
        <v>1</v>
      </c>
      <c r="M232" s="27" t="s">
        <v>2</v>
      </c>
      <c r="N232" s="27" t="s">
        <v>3</v>
      </c>
      <c r="O232" s="29" t="s">
        <v>58</v>
      </c>
      <c r="P232" s="30" t="s">
        <v>330</v>
      </c>
      <c r="Q232" s="31">
        <v>2017</v>
      </c>
      <c r="R232" s="31">
        <v>2018</v>
      </c>
      <c r="S232" s="31">
        <v>2019</v>
      </c>
      <c r="T232" s="31">
        <v>2020</v>
      </c>
      <c r="U232" s="32" t="s">
        <v>53</v>
      </c>
    </row>
    <row r="233" spans="1:22" ht="138.75" customHeight="1">
      <c r="A233" s="56">
        <v>254</v>
      </c>
      <c r="B233" s="57" t="s">
        <v>304</v>
      </c>
      <c r="C233" s="58" t="s">
        <v>218</v>
      </c>
      <c r="D233" s="59" t="s">
        <v>43</v>
      </c>
      <c r="E233" s="59" t="s">
        <v>15</v>
      </c>
      <c r="F233" s="59" t="s">
        <v>10</v>
      </c>
      <c r="G233" s="60" t="s">
        <v>5</v>
      </c>
      <c r="H233" s="61" t="s">
        <v>12</v>
      </c>
      <c r="I233" s="61" t="s">
        <v>8</v>
      </c>
      <c r="J233" s="61" t="s">
        <v>12</v>
      </c>
      <c r="K233" s="57" t="s">
        <v>19</v>
      </c>
      <c r="L233" s="61" t="s">
        <v>5</v>
      </c>
      <c r="M233" s="61" t="s">
        <v>5</v>
      </c>
      <c r="N233" s="84" t="s">
        <v>43</v>
      </c>
      <c r="O233" s="101" t="s">
        <v>217</v>
      </c>
      <c r="P233" s="56" t="s">
        <v>445</v>
      </c>
      <c r="Q233" s="38">
        <v>18000</v>
      </c>
      <c r="R233" s="38">
        <v>187600</v>
      </c>
      <c r="S233" s="38">
        <v>13000</v>
      </c>
      <c r="T233" s="38">
        <v>15000</v>
      </c>
      <c r="U233" s="44" t="s">
        <v>519</v>
      </c>
      <c r="V233" s="5"/>
    </row>
    <row r="234" spans="1:23" ht="158.25" customHeight="1">
      <c r="A234" s="65">
        <v>442</v>
      </c>
      <c r="B234" s="66" t="s">
        <v>304</v>
      </c>
      <c r="C234" s="69" t="s">
        <v>94</v>
      </c>
      <c r="D234" s="69" t="s">
        <v>94</v>
      </c>
      <c r="E234" s="69" t="s">
        <v>94</v>
      </c>
      <c r="F234" s="69" t="s">
        <v>94</v>
      </c>
      <c r="G234" s="69" t="s">
        <v>94</v>
      </c>
      <c r="H234" s="69">
        <v>6</v>
      </c>
      <c r="I234" s="69">
        <v>0</v>
      </c>
      <c r="J234" s="69">
        <v>0</v>
      </c>
      <c r="K234" s="69" t="s">
        <v>94</v>
      </c>
      <c r="L234" s="69" t="s">
        <v>94</v>
      </c>
      <c r="M234" s="69" t="s">
        <v>94</v>
      </c>
      <c r="N234" s="69" t="s">
        <v>94</v>
      </c>
      <c r="O234" s="69" t="s">
        <v>94</v>
      </c>
      <c r="P234" s="65" t="s">
        <v>90</v>
      </c>
      <c r="Q234" s="38">
        <v>166770</v>
      </c>
      <c r="R234" s="38">
        <v>170580</v>
      </c>
      <c r="S234" s="38">
        <v>180720</v>
      </c>
      <c r="T234" s="38">
        <v>191470</v>
      </c>
      <c r="U234" s="44" t="s">
        <v>520</v>
      </c>
      <c r="W234" s="4"/>
    </row>
    <row r="235" spans="1:21" ht="12.75">
      <c r="A235" s="44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7" t="s">
        <v>318</v>
      </c>
      <c r="Q235" s="48">
        <f>SUM(Q233:Q234)</f>
        <v>184770</v>
      </c>
      <c r="R235" s="48">
        <f>SUM(R233:R234)</f>
        <v>358180</v>
      </c>
      <c r="S235" s="48">
        <f>SUM(S233:S234)</f>
        <v>193720</v>
      </c>
      <c r="T235" s="48">
        <f>SUM(T233:T234)</f>
        <v>206470</v>
      </c>
      <c r="U235" s="55"/>
    </row>
    <row r="236" spans="1:21" ht="13.5" thickBot="1">
      <c r="A236" s="50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50"/>
      <c r="Q236" s="51"/>
      <c r="R236" s="51"/>
      <c r="S236" s="51"/>
      <c r="T236" s="51"/>
      <c r="U236" s="51"/>
    </row>
    <row r="237" spans="1:21" ht="13.5" thickBot="1">
      <c r="A237" s="52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44" t="s">
        <v>193</v>
      </c>
      <c r="Q237" s="53">
        <f>Q234</f>
        <v>166770</v>
      </c>
      <c r="R237" s="53">
        <f>R234</f>
        <v>170580</v>
      </c>
      <c r="S237" s="53">
        <f>S234</f>
        <v>180720</v>
      </c>
      <c r="T237" s="53">
        <f>T234</f>
        <v>191470</v>
      </c>
      <c r="U237" s="55"/>
    </row>
    <row r="238" spans="1:21" ht="13.5" thickBot="1">
      <c r="A238" s="54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44" t="s">
        <v>194</v>
      </c>
      <c r="Q238" s="53">
        <f>Q233</f>
        <v>18000</v>
      </c>
      <c r="R238" s="53">
        <f>R233</f>
        <v>187600</v>
      </c>
      <c r="S238" s="53">
        <f>S233</f>
        <v>13000</v>
      </c>
      <c r="T238" s="53">
        <f>T233</f>
        <v>15000</v>
      </c>
      <c r="U238" s="55"/>
    </row>
    <row r="239" spans="1:21" ht="12.75">
      <c r="A239" s="50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50"/>
      <c r="Q239" s="51"/>
      <c r="R239" s="51"/>
      <c r="S239" s="51"/>
      <c r="T239" s="51"/>
      <c r="U239" s="51"/>
    </row>
    <row r="240" spans="1:21" ht="13.5" thickBot="1">
      <c r="A240" s="50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50"/>
      <c r="Q240" s="51"/>
      <c r="R240" s="51"/>
      <c r="S240" s="51"/>
      <c r="T240" s="51"/>
      <c r="U240" s="51"/>
    </row>
    <row r="241" spans="1:22" ht="72.75" thickBot="1">
      <c r="A241" s="10"/>
      <c r="B241" s="11"/>
      <c r="C241" s="12"/>
      <c r="D241" s="13"/>
      <c r="E241" s="13"/>
      <c r="F241" s="13"/>
      <c r="G241" s="14"/>
      <c r="H241" s="15"/>
      <c r="I241" s="15"/>
      <c r="J241" s="15"/>
      <c r="K241" s="16"/>
      <c r="L241" s="15"/>
      <c r="M241" s="15"/>
      <c r="N241" s="15"/>
      <c r="O241" s="17"/>
      <c r="P241" s="18" t="s">
        <v>379</v>
      </c>
      <c r="Q241" s="19" t="s">
        <v>457</v>
      </c>
      <c r="R241" s="19" t="s">
        <v>411</v>
      </c>
      <c r="S241" s="20" t="s">
        <v>311</v>
      </c>
      <c r="T241" s="20" t="s">
        <v>311</v>
      </c>
      <c r="U241" s="21"/>
      <c r="V241" s="4"/>
    </row>
    <row r="242" spans="1:21" ht="45.75" thickBot="1">
      <c r="A242" s="22" t="s">
        <v>57</v>
      </c>
      <c r="B242" s="23" t="s">
        <v>247</v>
      </c>
      <c r="C242" s="24" t="s">
        <v>0</v>
      </c>
      <c r="D242" s="25" t="s">
        <v>252</v>
      </c>
      <c r="E242" s="25" t="s">
        <v>251</v>
      </c>
      <c r="F242" s="25" t="s">
        <v>250</v>
      </c>
      <c r="G242" s="26" t="s">
        <v>249</v>
      </c>
      <c r="H242" s="27" t="s">
        <v>268</v>
      </c>
      <c r="I242" s="27" t="s">
        <v>269</v>
      </c>
      <c r="J242" s="27" t="s">
        <v>270</v>
      </c>
      <c r="K242" s="28" t="s">
        <v>271</v>
      </c>
      <c r="L242" s="27" t="s">
        <v>1</v>
      </c>
      <c r="M242" s="27" t="s">
        <v>2</v>
      </c>
      <c r="N242" s="27" t="s">
        <v>3</v>
      </c>
      <c r="O242" s="29" t="s">
        <v>58</v>
      </c>
      <c r="P242" s="30" t="s">
        <v>331</v>
      </c>
      <c r="Q242" s="31">
        <v>2017</v>
      </c>
      <c r="R242" s="31">
        <v>2018</v>
      </c>
      <c r="S242" s="31">
        <v>2019</v>
      </c>
      <c r="T242" s="31">
        <v>2020</v>
      </c>
      <c r="U242" s="32" t="s">
        <v>53</v>
      </c>
    </row>
    <row r="243" spans="1:22" ht="106.5" customHeight="1">
      <c r="A243" s="56">
        <v>270</v>
      </c>
      <c r="B243" s="71" t="s">
        <v>307</v>
      </c>
      <c r="C243" s="58" t="s">
        <v>218</v>
      </c>
      <c r="D243" s="73" t="s">
        <v>43</v>
      </c>
      <c r="E243" s="73" t="s">
        <v>15</v>
      </c>
      <c r="F243" s="73" t="s">
        <v>10</v>
      </c>
      <c r="G243" s="74"/>
      <c r="H243" s="75">
        <v>7</v>
      </c>
      <c r="I243" s="75">
        <v>1</v>
      </c>
      <c r="J243" s="75">
        <v>7</v>
      </c>
      <c r="K243" s="71" t="s">
        <v>19</v>
      </c>
      <c r="L243" s="75"/>
      <c r="M243" s="75"/>
      <c r="N243" s="71" t="s">
        <v>191</v>
      </c>
      <c r="O243" s="75">
        <v>43</v>
      </c>
      <c r="P243" s="56" t="s">
        <v>306</v>
      </c>
      <c r="Q243" s="38">
        <v>22000</v>
      </c>
      <c r="R243" s="38">
        <v>800000</v>
      </c>
      <c r="S243" s="38">
        <v>18000</v>
      </c>
      <c r="T243" s="38">
        <v>0</v>
      </c>
      <c r="U243" s="44" t="s">
        <v>521</v>
      </c>
      <c r="V243" s="5"/>
    </row>
    <row r="244" spans="1:24" ht="128.25" customHeight="1">
      <c r="A244" s="33">
        <v>444</v>
      </c>
      <c r="B244" s="34" t="s">
        <v>307</v>
      </c>
      <c r="C244" s="69" t="s">
        <v>94</v>
      </c>
      <c r="D244" s="69" t="s">
        <v>94</v>
      </c>
      <c r="E244" s="69" t="s">
        <v>94</v>
      </c>
      <c r="F244" s="69" t="s">
        <v>94</v>
      </c>
      <c r="G244" s="69" t="s">
        <v>94</v>
      </c>
      <c r="H244" s="69">
        <v>6</v>
      </c>
      <c r="I244" s="69">
        <v>0</v>
      </c>
      <c r="J244" s="69">
        <v>0</v>
      </c>
      <c r="K244" s="69" t="s">
        <v>94</v>
      </c>
      <c r="L244" s="69" t="s">
        <v>94</v>
      </c>
      <c r="M244" s="69" t="s">
        <v>94</v>
      </c>
      <c r="N244" s="69" t="s">
        <v>94</v>
      </c>
      <c r="O244" s="69" t="s">
        <v>94</v>
      </c>
      <c r="P244" s="33" t="s">
        <v>92</v>
      </c>
      <c r="Q244" s="53">
        <v>61500</v>
      </c>
      <c r="R244" s="53">
        <v>67420</v>
      </c>
      <c r="S244" s="38">
        <v>71320</v>
      </c>
      <c r="T244" s="38">
        <v>75450</v>
      </c>
      <c r="U244" s="44" t="s">
        <v>522</v>
      </c>
      <c r="V244" s="7"/>
      <c r="W244" s="4"/>
      <c r="X244" s="7"/>
    </row>
    <row r="245" spans="1:21" ht="12.75">
      <c r="A245" s="44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7" t="s">
        <v>318</v>
      </c>
      <c r="Q245" s="48">
        <f>SUM(Q243:Q244)</f>
        <v>83500</v>
      </c>
      <c r="R245" s="48">
        <f>SUM(R243:R244)</f>
        <v>867420</v>
      </c>
      <c r="S245" s="48">
        <f>SUM(S243:S244)</f>
        <v>89320</v>
      </c>
      <c r="T245" s="48">
        <f>SUM(T243:T244)</f>
        <v>75450</v>
      </c>
      <c r="U245" s="55"/>
    </row>
    <row r="246" spans="1:21" ht="13.5" thickBot="1">
      <c r="A246" s="50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50"/>
      <c r="Q246" s="51"/>
      <c r="R246" s="51"/>
      <c r="S246" s="51"/>
      <c r="T246" s="51"/>
      <c r="U246" s="51"/>
    </row>
    <row r="247" spans="1:21" ht="13.5" thickBot="1">
      <c r="A247" s="52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44" t="s">
        <v>193</v>
      </c>
      <c r="Q247" s="53">
        <f>Q244</f>
        <v>61500</v>
      </c>
      <c r="R247" s="53">
        <f>R244</f>
        <v>67420</v>
      </c>
      <c r="S247" s="53">
        <f>S244</f>
        <v>71320</v>
      </c>
      <c r="T247" s="53">
        <f>T244</f>
        <v>75450</v>
      </c>
      <c r="U247" s="55"/>
    </row>
    <row r="248" spans="1:21" ht="13.5" thickBot="1">
      <c r="A248" s="54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44" t="s">
        <v>194</v>
      </c>
      <c r="Q248" s="53">
        <f>Q243</f>
        <v>22000</v>
      </c>
      <c r="R248" s="53">
        <f>R243</f>
        <v>800000</v>
      </c>
      <c r="S248" s="53">
        <f>S243</f>
        <v>18000</v>
      </c>
      <c r="T248" s="53">
        <f>T243</f>
        <v>0</v>
      </c>
      <c r="U248" s="55"/>
    </row>
    <row r="249" spans="1:21" ht="12.75">
      <c r="A249" s="50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50"/>
      <c r="Q249" s="51"/>
      <c r="R249" s="51"/>
      <c r="S249" s="51"/>
      <c r="T249" s="51"/>
      <c r="U249" s="51"/>
    </row>
    <row r="250" spans="1:21" ht="13.5" thickBot="1">
      <c r="A250" s="50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50"/>
      <c r="Q250" s="51"/>
      <c r="R250" s="51"/>
      <c r="S250" s="51"/>
      <c r="T250" s="51"/>
      <c r="U250" s="51"/>
    </row>
    <row r="251" spans="1:22" ht="72.75" thickBot="1">
      <c r="A251" s="10"/>
      <c r="B251" s="11"/>
      <c r="C251" s="12"/>
      <c r="D251" s="13"/>
      <c r="E251" s="13"/>
      <c r="F251" s="13"/>
      <c r="G251" s="14"/>
      <c r="H251" s="15"/>
      <c r="I251" s="15"/>
      <c r="J251" s="15"/>
      <c r="K251" s="16"/>
      <c r="L251" s="15"/>
      <c r="M251" s="15"/>
      <c r="N251" s="15"/>
      <c r="O251" s="17"/>
      <c r="P251" s="18" t="s">
        <v>379</v>
      </c>
      <c r="Q251" s="19" t="s">
        <v>457</v>
      </c>
      <c r="R251" s="19" t="s">
        <v>411</v>
      </c>
      <c r="S251" s="20" t="s">
        <v>311</v>
      </c>
      <c r="T251" s="20" t="s">
        <v>311</v>
      </c>
      <c r="U251" s="21"/>
      <c r="V251" s="4"/>
    </row>
    <row r="252" spans="1:21" ht="45.75" thickBot="1">
      <c r="A252" s="22" t="s">
        <v>57</v>
      </c>
      <c r="B252" s="23" t="s">
        <v>247</v>
      </c>
      <c r="C252" s="24" t="s">
        <v>0</v>
      </c>
      <c r="D252" s="25" t="s">
        <v>252</v>
      </c>
      <c r="E252" s="25" t="s">
        <v>251</v>
      </c>
      <c r="F252" s="25" t="s">
        <v>250</v>
      </c>
      <c r="G252" s="26" t="s">
        <v>249</v>
      </c>
      <c r="H252" s="27" t="s">
        <v>268</v>
      </c>
      <c r="I252" s="27" t="s">
        <v>269</v>
      </c>
      <c r="J252" s="27" t="s">
        <v>270</v>
      </c>
      <c r="K252" s="28" t="s">
        <v>271</v>
      </c>
      <c r="L252" s="27" t="s">
        <v>1</v>
      </c>
      <c r="M252" s="27" t="s">
        <v>2</v>
      </c>
      <c r="N252" s="27" t="s">
        <v>3</v>
      </c>
      <c r="O252" s="29" t="s">
        <v>58</v>
      </c>
      <c r="P252" s="30" t="s">
        <v>332</v>
      </c>
      <c r="Q252" s="31">
        <v>2017</v>
      </c>
      <c r="R252" s="31">
        <v>2018</v>
      </c>
      <c r="S252" s="31">
        <v>2019</v>
      </c>
      <c r="T252" s="31">
        <v>2020</v>
      </c>
      <c r="U252" s="32" t="s">
        <v>53</v>
      </c>
    </row>
    <row r="253" spans="1:249" ht="158.25" customHeight="1">
      <c r="A253" s="44">
        <v>443</v>
      </c>
      <c r="B253" s="40" t="s">
        <v>309</v>
      </c>
      <c r="C253" s="69" t="s">
        <v>94</v>
      </c>
      <c r="D253" s="69" t="s">
        <v>94</v>
      </c>
      <c r="E253" s="69" t="s">
        <v>94</v>
      </c>
      <c r="F253" s="69" t="s">
        <v>94</v>
      </c>
      <c r="G253" s="69" t="s">
        <v>94</v>
      </c>
      <c r="H253" s="69">
        <v>6</v>
      </c>
      <c r="I253" s="69">
        <v>0</v>
      </c>
      <c r="J253" s="69">
        <v>0</v>
      </c>
      <c r="K253" s="69" t="s">
        <v>94</v>
      </c>
      <c r="L253" s="69" t="s">
        <v>94</v>
      </c>
      <c r="M253" s="69" t="s">
        <v>94</v>
      </c>
      <c r="N253" s="69" t="s">
        <v>94</v>
      </c>
      <c r="O253" s="69" t="s">
        <v>94</v>
      </c>
      <c r="P253" s="44" t="s">
        <v>91</v>
      </c>
      <c r="Q253" s="38">
        <v>50130</v>
      </c>
      <c r="R253" s="38">
        <v>53670</v>
      </c>
      <c r="S253" s="38">
        <v>56830</v>
      </c>
      <c r="T253" s="38">
        <v>60180</v>
      </c>
      <c r="U253" s="44" t="s">
        <v>523</v>
      </c>
      <c r="V253" s="5"/>
      <c r="W253" s="4"/>
      <c r="X253" s="8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</row>
    <row r="254" spans="1:21" ht="12.75">
      <c r="A254" s="44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7" t="s">
        <v>318</v>
      </c>
      <c r="Q254" s="48">
        <f>SUM(Q253:Q253)</f>
        <v>50130</v>
      </c>
      <c r="R254" s="48">
        <f>SUM(R253:R253)</f>
        <v>53670</v>
      </c>
      <c r="S254" s="48">
        <f>SUM(S253:S253)</f>
        <v>56830</v>
      </c>
      <c r="T254" s="48">
        <f>SUM(T253:T253)</f>
        <v>60180</v>
      </c>
      <c r="U254" s="55"/>
    </row>
    <row r="255" spans="1:21" ht="13.5" thickBot="1">
      <c r="A255" s="50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50"/>
      <c r="Q255" s="51"/>
      <c r="R255" s="51"/>
      <c r="S255" s="51"/>
      <c r="T255" s="51"/>
      <c r="U255" s="51"/>
    </row>
    <row r="256" spans="1:21" ht="13.5" thickBot="1">
      <c r="A256" s="52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44" t="s">
        <v>193</v>
      </c>
      <c r="Q256" s="53">
        <f>Q253</f>
        <v>50130</v>
      </c>
      <c r="R256" s="53">
        <f>R253</f>
        <v>53670</v>
      </c>
      <c r="S256" s="53">
        <f>S253</f>
        <v>56830</v>
      </c>
      <c r="T256" s="53">
        <f>T253</f>
        <v>60180</v>
      </c>
      <c r="U256" s="55"/>
    </row>
    <row r="257" spans="1:21" ht="13.5" thickBot="1">
      <c r="A257" s="54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44" t="s">
        <v>194</v>
      </c>
      <c r="Q257" s="109"/>
      <c r="R257" s="109"/>
      <c r="S257" s="109"/>
      <c r="T257" s="109"/>
      <c r="U257" s="55"/>
    </row>
    <row r="258" spans="1:21" ht="12.75">
      <c r="A258" s="50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50"/>
      <c r="Q258" s="51"/>
      <c r="R258" s="51"/>
      <c r="S258" s="51"/>
      <c r="T258" s="51"/>
      <c r="U258" s="51"/>
    </row>
    <row r="259" spans="1:21" ht="13.5" thickBot="1">
      <c r="A259" s="50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50"/>
      <c r="Q259" s="51"/>
      <c r="R259" s="51"/>
      <c r="S259" s="51"/>
      <c r="T259" s="51"/>
      <c r="U259" s="51"/>
    </row>
    <row r="260" spans="1:22" ht="72.75" thickBot="1">
      <c r="A260" s="10"/>
      <c r="B260" s="11"/>
      <c r="C260" s="12"/>
      <c r="D260" s="13"/>
      <c r="E260" s="13"/>
      <c r="F260" s="13"/>
      <c r="G260" s="14"/>
      <c r="H260" s="15"/>
      <c r="I260" s="15"/>
      <c r="J260" s="15"/>
      <c r="K260" s="16"/>
      <c r="L260" s="15"/>
      <c r="M260" s="15"/>
      <c r="N260" s="15"/>
      <c r="O260" s="17"/>
      <c r="P260" s="18" t="s">
        <v>379</v>
      </c>
      <c r="Q260" s="19" t="s">
        <v>457</v>
      </c>
      <c r="R260" s="19" t="s">
        <v>411</v>
      </c>
      <c r="S260" s="20" t="s">
        <v>311</v>
      </c>
      <c r="T260" s="20" t="s">
        <v>311</v>
      </c>
      <c r="U260" s="21"/>
      <c r="V260" s="4"/>
    </row>
    <row r="261" spans="1:21" ht="45.75" thickBot="1">
      <c r="A261" s="22" t="s">
        <v>57</v>
      </c>
      <c r="B261" s="23" t="s">
        <v>247</v>
      </c>
      <c r="C261" s="24" t="s">
        <v>0</v>
      </c>
      <c r="D261" s="25" t="s">
        <v>252</v>
      </c>
      <c r="E261" s="25" t="s">
        <v>251</v>
      </c>
      <c r="F261" s="25" t="s">
        <v>250</v>
      </c>
      <c r="G261" s="26" t="s">
        <v>249</v>
      </c>
      <c r="H261" s="27" t="s">
        <v>268</v>
      </c>
      <c r="I261" s="27" t="s">
        <v>269</v>
      </c>
      <c r="J261" s="27" t="s">
        <v>270</v>
      </c>
      <c r="K261" s="28" t="s">
        <v>271</v>
      </c>
      <c r="L261" s="27" t="s">
        <v>1</v>
      </c>
      <c r="M261" s="27" t="s">
        <v>2</v>
      </c>
      <c r="N261" s="27" t="s">
        <v>3</v>
      </c>
      <c r="O261" s="29" t="s">
        <v>58</v>
      </c>
      <c r="P261" s="30" t="s">
        <v>333</v>
      </c>
      <c r="Q261" s="31">
        <v>2017</v>
      </c>
      <c r="R261" s="31">
        <v>2018</v>
      </c>
      <c r="S261" s="31">
        <v>2019</v>
      </c>
      <c r="T261" s="31">
        <v>2020</v>
      </c>
      <c r="U261" s="32" t="s">
        <v>53</v>
      </c>
    </row>
    <row r="262" spans="1:23" ht="36">
      <c r="A262" s="44">
        <v>119</v>
      </c>
      <c r="B262" s="40" t="s">
        <v>291</v>
      </c>
      <c r="C262" s="40" t="s">
        <v>218</v>
      </c>
      <c r="D262" s="41" t="s">
        <v>11</v>
      </c>
      <c r="E262" s="41" t="s">
        <v>8</v>
      </c>
      <c r="F262" s="41" t="s">
        <v>8</v>
      </c>
      <c r="G262" s="42"/>
      <c r="H262" s="43" t="s">
        <v>14</v>
      </c>
      <c r="I262" s="43" t="s">
        <v>15</v>
      </c>
      <c r="J262" s="43" t="s">
        <v>7</v>
      </c>
      <c r="K262" s="40" t="s">
        <v>13</v>
      </c>
      <c r="L262" s="43" t="s">
        <v>5</v>
      </c>
      <c r="M262" s="43" t="s">
        <v>5</v>
      </c>
      <c r="N262" s="43" t="s">
        <v>7</v>
      </c>
      <c r="O262" s="37">
        <v>41</v>
      </c>
      <c r="P262" s="44" t="s">
        <v>138</v>
      </c>
      <c r="Q262" s="38">
        <v>3000</v>
      </c>
      <c r="R262" s="38">
        <v>3000</v>
      </c>
      <c r="S262" s="38">
        <v>3000</v>
      </c>
      <c r="T262" s="38">
        <v>3000</v>
      </c>
      <c r="U262" s="44" t="s">
        <v>465</v>
      </c>
      <c r="V262" s="5"/>
      <c r="W262" s="4"/>
    </row>
    <row r="263" spans="1:23" ht="24">
      <c r="A263" s="33">
        <v>386</v>
      </c>
      <c r="B263" s="34" t="s">
        <v>291</v>
      </c>
      <c r="C263" s="85" t="s">
        <v>218</v>
      </c>
      <c r="D263" s="35" t="s">
        <v>49</v>
      </c>
      <c r="E263" s="35" t="s">
        <v>7</v>
      </c>
      <c r="F263" s="35" t="s">
        <v>40</v>
      </c>
      <c r="G263" s="36"/>
      <c r="H263" s="37" t="s">
        <v>14</v>
      </c>
      <c r="I263" s="37" t="s">
        <v>10</v>
      </c>
      <c r="J263" s="37" t="s">
        <v>7</v>
      </c>
      <c r="K263" s="34" t="s">
        <v>13</v>
      </c>
      <c r="L263" s="37" t="s">
        <v>5</v>
      </c>
      <c r="M263" s="37">
        <v>1</v>
      </c>
      <c r="N263" s="34" t="s">
        <v>11</v>
      </c>
      <c r="O263" s="37">
        <v>41</v>
      </c>
      <c r="P263" s="33" t="s">
        <v>264</v>
      </c>
      <c r="Q263" s="38">
        <v>1340</v>
      </c>
      <c r="R263" s="38">
        <v>1340</v>
      </c>
      <c r="S263" s="38">
        <v>1340</v>
      </c>
      <c r="T263" s="38">
        <v>1360</v>
      </c>
      <c r="U263" s="33"/>
      <c r="V263" s="5"/>
      <c r="W263" s="4"/>
    </row>
    <row r="264" spans="1:23" ht="24">
      <c r="A264" s="44">
        <v>387</v>
      </c>
      <c r="B264" s="34" t="s">
        <v>291</v>
      </c>
      <c r="C264" s="85" t="s">
        <v>218</v>
      </c>
      <c r="D264" s="35" t="s">
        <v>49</v>
      </c>
      <c r="E264" s="41" t="s">
        <v>7</v>
      </c>
      <c r="F264" s="41" t="s">
        <v>40</v>
      </c>
      <c r="G264" s="42"/>
      <c r="H264" s="43" t="s">
        <v>14</v>
      </c>
      <c r="I264" s="43" t="s">
        <v>10</v>
      </c>
      <c r="J264" s="43" t="s">
        <v>7</v>
      </c>
      <c r="K264" s="40" t="s">
        <v>13</v>
      </c>
      <c r="L264" s="43" t="s">
        <v>5</v>
      </c>
      <c r="M264" s="43">
        <v>2</v>
      </c>
      <c r="N264" s="40" t="s">
        <v>11</v>
      </c>
      <c r="O264" s="37">
        <v>41</v>
      </c>
      <c r="P264" s="44" t="s">
        <v>67</v>
      </c>
      <c r="Q264" s="38">
        <v>2690</v>
      </c>
      <c r="R264" s="38">
        <v>2690</v>
      </c>
      <c r="S264" s="38">
        <v>2690</v>
      </c>
      <c r="T264" s="38">
        <v>2710</v>
      </c>
      <c r="U264" s="44"/>
      <c r="V264" s="5"/>
      <c r="W264" s="4"/>
    </row>
    <row r="265" spans="1:22" ht="51.75" customHeight="1">
      <c r="A265" s="44">
        <v>388</v>
      </c>
      <c r="B265" s="34" t="s">
        <v>291</v>
      </c>
      <c r="C265" s="85" t="s">
        <v>218</v>
      </c>
      <c r="D265" s="35" t="s">
        <v>49</v>
      </c>
      <c r="E265" s="41" t="s">
        <v>7</v>
      </c>
      <c r="F265" s="41" t="s">
        <v>40</v>
      </c>
      <c r="G265" s="42"/>
      <c r="H265" s="43" t="s">
        <v>14</v>
      </c>
      <c r="I265" s="43" t="s">
        <v>10</v>
      </c>
      <c r="J265" s="43" t="s">
        <v>7</v>
      </c>
      <c r="K265" s="40" t="s">
        <v>19</v>
      </c>
      <c r="L265" s="43" t="s">
        <v>5</v>
      </c>
      <c r="M265" s="43" t="s">
        <v>5</v>
      </c>
      <c r="N265" s="40" t="s">
        <v>11</v>
      </c>
      <c r="O265" s="37">
        <v>41</v>
      </c>
      <c r="P265" s="44" t="s">
        <v>78</v>
      </c>
      <c r="Q265" s="38">
        <v>960</v>
      </c>
      <c r="R265" s="38">
        <v>960</v>
      </c>
      <c r="S265" s="38">
        <v>1080</v>
      </c>
      <c r="T265" s="38">
        <v>1080</v>
      </c>
      <c r="U265" s="44" t="s">
        <v>476</v>
      </c>
      <c r="V265" s="5"/>
    </row>
    <row r="266" spans="1:23" ht="42.75" customHeight="1">
      <c r="A266" s="44">
        <v>389</v>
      </c>
      <c r="B266" s="34" t="s">
        <v>291</v>
      </c>
      <c r="C266" s="85" t="s">
        <v>218</v>
      </c>
      <c r="D266" s="35" t="s">
        <v>49</v>
      </c>
      <c r="E266" s="41" t="s">
        <v>7</v>
      </c>
      <c r="F266" s="41" t="s">
        <v>40</v>
      </c>
      <c r="G266" s="42"/>
      <c r="H266" s="43">
        <v>6</v>
      </c>
      <c r="I266" s="43">
        <v>3</v>
      </c>
      <c r="J266" s="43">
        <v>7</v>
      </c>
      <c r="K266" s="40" t="s">
        <v>22</v>
      </c>
      <c r="L266" s="43"/>
      <c r="M266" s="40" t="s">
        <v>41</v>
      </c>
      <c r="N266" s="40" t="s">
        <v>11</v>
      </c>
      <c r="O266" s="37">
        <v>41</v>
      </c>
      <c r="P266" s="44" t="s">
        <v>265</v>
      </c>
      <c r="Q266" s="38">
        <v>400</v>
      </c>
      <c r="R266" s="38">
        <v>400</v>
      </c>
      <c r="S266" s="38">
        <v>0</v>
      </c>
      <c r="T266" s="38">
        <v>0</v>
      </c>
      <c r="U266" s="44" t="s">
        <v>477</v>
      </c>
      <c r="V266" s="5"/>
      <c r="W266" s="4"/>
    </row>
    <row r="267" spans="1:22" ht="24" hidden="1">
      <c r="A267" s="44">
        <v>393</v>
      </c>
      <c r="B267" s="34" t="s">
        <v>291</v>
      </c>
      <c r="C267" s="85" t="s">
        <v>218</v>
      </c>
      <c r="D267" s="35" t="s">
        <v>49</v>
      </c>
      <c r="E267" s="41" t="s">
        <v>7</v>
      </c>
      <c r="F267" s="41" t="s">
        <v>40</v>
      </c>
      <c r="G267" s="42"/>
      <c r="H267" s="43" t="s">
        <v>14</v>
      </c>
      <c r="I267" s="43" t="s">
        <v>10</v>
      </c>
      <c r="J267" s="43" t="s">
        <v>10</v>
      </c>
      <c r="K267" s="40" t="s">
        <v>22</v>
      </c>
      <c r="L267" s="43" t="s">
        <v>5</v>
      </c>
      <c r="M267" s="43" t="s">
        <v>5</v>
      </c>
      <c r="N267" s="40" t="s">
        <v>11</v>
      </c>
      <c r="O267" s="37">
        <v>41</v>
      </c>
      <c r="P267" s="44" t="s">
        <v>266</v>
      </c>
      <c r="Q267" s="110"/>
      <c r="R267" s="110"/>
      <c r="S267" s="110"/>
      <c r="T267" s="110"/>
      <c r="U267" s="44"/>
      <c r="V267" s="5"/>
    </row>
    <row r="268" spans="1:22" ht="24" hidden="1">
      <c r="A268" s="44">
        <v>394</v>
      </c>
      <c r="B268" s="34" t="s">
        <v>291</v>
      </c>
      <c r="C268" s="85" t="s">
        <v>218</v>
      </c>
      <c r="D268" s="35" t="s">
        <v>49</v>
      </c>
      <c r="E268" s="41" t="s">
        <v>7</v>
      </c>
      <c r="F268" s="41" t="s">
        <v>40</v>
      </c>
      <c r="G268" s="42"/>
      <c r="H268" s="43" t="s">
        <v>14</v>
      </c>
      <c r="I268" s="43" t="s">
        <v>10</v>
      </c>
      <c r="J268" s="43" t="s">
        <v>18</v>
      </c>
      <c r="K268" s="40" t="s">
        <v>27</v>
      </c>
      <c r="L268" s="43" t="s">
        <v>5</v>
      </c>
      <c r="M268" s="43" t="s">
        <v>5</v>
      </c>
      <c r="N268" s="40">
        <v>1</v>
      </c>
      <c r="O268" s="37">
        <v>41</v>
      </c>
      <c r="P268" s="44" t="s">
        <v>183</v>
      </c>
      <c r="Q268" s="110"/>
      <c r="R268" s="110"/>
      <c r="S268" s="110"/>
      <c r="T268" s="110"/>
      <c r="U268" s="44"/>
      <c r="V268" s="5"/>
    </row>
    <row r="269" spans="1:23" ht="24">
      <c r="A269" s="44">
        <v>396</v>
      </c>
      <c r="B269" s="34" t="s">
        <v>291</v>
      </c>
      <c r="C269" s="85" t="s">
        <v>218</v>
      </c>
      <c r="D269" s="41" t="s">
        <v>49</v>
      </c>
      <c r="E269" s="41" t="s">
        <v>7</v>
      </c>
      <c r="F269" s="41" t="s">
        <v>40</v>
      </c>
      <c r="G269" s="42"/>
      <c r="H269" s="43" t="s">
        <v>14</v>
      </c>
      <c r="I269" s="43" t="s">
        <v>10</v>
      </c>
      <c r="J269" s="43" t="s">
        <v>12</v>
      </c>
      <c r="K269" s="40" t="s">
        <v>22</v>
      </c>
      <c r="L269" s="43" t="s">
        <v>5</v>
      </c>
      <c r="M269" s="40" t="s">
        <v>43</v>
      </c>
      <c r="N269" s="40" t="s">
        <v>11</v>
      </c>
      <c r="O269" s="37">
        <v>41</v>
      </c>
      <c r="P269" s="44" t="s">
        <v>50</v>
      </c>
      <c r="Q269" s="38">
        <v>290</v>
      </c>
      <c r="R269" s="38">
        <v>300</v>
      </c>
      <c r="S269" s="38">
        <v>300</v>
      </c>
      <c r="T269" s="38">
        <v>310</v>
      </c>
      <c r="U269" s="111" t="s">
        <v>402</v>
      </c>
      <c r="V269" s="5"/>
      <c r="W269" s="4"/>
    </row>
    <row r="270" spans="1:22" ht="59.25" customHeight="1">
      <c r="A270" s="44">
        <v>412</v>
      </c>
      <c r="B270" s="34" t="s">
        <v>291</v>
      </c>
      <c r="C270" s="85" t="s">
        <v>218</v>
      </c>
      <c r="D270" s="41" t="s">
        <v>49</v>
      </c>
      <c r="E270" s="41" t="s">
        <v>7</v>
      </c>
      <c r="F270" s="41" t="s">
        <v>40</v>
      </c>
      <c r="G270" s="42"/>
      <c r="H270" s="43" t="s">
        <v>14</v>
      </c>
      <c r="I270" s="43" t="s">
        <v>10</v>
      </c>
      <c r="J270" s="43" t="s">
        <v>10</v>
      </c>
      <c r="K270" s="40" t="s">
        <v>28</v>
      </c>
      <c r="L270" s="43" t="s">
        <v>5</v>
      </c>
      <c r="M270" s="43" t="s">
        <v>5</v>
      </c>
      <c r="N270" s="40" t="s">
        <v>41</v>
      </c>
      <c r="O270" s="43">
        <v>41</v>
      </c>
      <c r="P270" s="44" t="s">
        <v>184</v>
      </c>
      <c r="Q270" s="38">
        <v>100</v>
      </c>
      <c r="R270" s="38">
        <v>300</v>
      </c>
      <c r="S270" s="38">
        <v>300</v>
      </c>
      <c r="T270" s="38">
        <v>400</v>
      </c>
      <c r="U270" s="44"/>
      <c r="V270" s="5"/>
    </row>
    <row r="271" spans="1:23" ht="62.25" customHeight="1">
      <c r="A271" s="44">
        <v>414</v>
      </c>
      <c r="B271" s="34" t="s">
        <v>291</v>
      </c>
      <c r="C271" s="85" t="s">
        <v>218</v>
      </c>
      <c r="D271" s="41" t="s">
        <v>49</v>
      </c>
      <c r="E271" s="41" t="s">
        <v>7</v>
      </c>
      <c r="F271" s="41" t="s">
        <v>40</v>
      </c>
      <c r="G271" s="42"/>
      <c r="H271" s="43" t="s">
        <v>14</v>
      </c>
      <c r="I271" s="43" t="s">
        <v>10</v>
      </c>
      <c r="J271" s="43" t="s">
        <v>12</v>
      </c>
      <c r="K271" s="40" t="s">
        <v>38</v>
      </c>
      <c r="L271" s="43" t="s">
        <v>5</v>
      </c>
      <c r="M271" s="43" t="s">
        <v>5</v>
      </c>
      <c r="N271" s="40" t="s">
        <v>11</v>
      </c>
      <c r="O271" s="43">
        <v>41</v>
      </c>
      <c r="P271" s="44" t="s">
        <v>185</v>
      </c>
      <c r="Q271" s="53">
        <v>1350</v>
      </c>
      <c r="R271" s="53">
        <v>1500</v>
      </c>
      <c r="S271" s="53">
        <v>1550</v>
      </c>
      <c r="T271" s="38">
        <v>1580</v>
      </c>
      <c r="U271" s="65" t="s">
        <v>480</v>
      </c>
      <c r="V271" s="5"/>
      <c r="W271" s="4"/>
    </row>
    <row r="272" spans="1:22" ht="24">
      <c r="A272" s="44">
        <v>419</v>
      </c>
      <c r="B272" s="34" t="s">
        <v>291</v>
      </c>
      <c r="C272" s="85" t="s">
        <v>218</v>
      </c>
      <c r="D272" s="41" t="s">
        <v>49</v>
      </c>
      <c r="E272" s="41" t="s">
        <v>7</v>
      </c>
      <c r="F272" s="41" t="s">
        <v>40</v>
      </c>
      <c r="G272" s="42"/>
      <c r="H272" s="43" t="s">
        <v>14</v>
      </c>
      <c r="I272" s="43" t="s">
        <v>10</v>
      </c>
      <c r="J272" s="43" t="s">
        <v>10</v>
      </c>
      <c r="K272" s="40" t="s">
        <v>31</v>
      </c>
      <c r="L272" s="43" t="s">
        <v>5</v>
      </c>
      <c r="M272" s="43" t="s">
        <v>5</v>
      </c>
      <c r="N272" s="40" t="s">
        <v>11</v>
      </c>
      <c r="O272" s="43">
        <v>41</v>
      </c>
      <c r="P272" s="44" t="s">
        <v>186</v>
      </c>
      <c r="Q272" s="38">
        <v>2400</v>
      </c>
      <c r="R272" s="38">
        <v>2400</v>
      </c>
      <c r="S272" s="38">
        <v>2400</v>
      </c>
      <c r="T272" s="38">
        <v>2450</v>
      </c>
      <c r="U272" s="44"/>
      <c r="V272" s="5"/>
    </row>
    <row r="273" spans="1:22" ht="81.75" customHeight="1">
      <c r="A273" s="44">
        <v>426</v>
      </c>
      <c r="B273" s="34" t="s">
        <v>291</v>
      </c>
      <c r="C273" s="85" t="s">
        <v>218</v>
      </c>
      <c r="D273" s="41" t="s">
        <v>49</v>
      </c>
      <c r="E273" s="41" t="s">
        <v>7</v>
      </c>
      <c r="F273" s="41" t="s">
        <v>40</v>
      </c>
      <c r="G273" s="42"/>
      <c r="H273" s="43" t="s">
        <v>14</v>
      </c>
      <c r="I273" s="43" t="s">
        <v>10</v>
      </c>
      <c r="J273" s="43" t="s">
        <v>12</v>
      </c>
      <c r="K273" s="40" t="s">
        <v>22</v>
      </c>
      <c r="L273" s="43" t="s">
        <v>5</v>
      </c>
      <c r="M273" s="40" t="s">
        <v>44</v>
      </c>
      <c r="N273" s="40" t="s">
        <v>11</v>
      </c>
      <c r="O273" s="43">
        <v>41</v>
      </c>
      <c r="P273" s="44" t="s">
        <v>187</v>
      </c>
      <c r="Q273" s="38">
        <v>20800</v>
      </c>
      <c r="R273" s="38">
        <v>17200</v>
      </c>
      <c r="S273" s="38">
        <v>17200</v>
      </c>
      <c r="T273" s="38">
        <v>17600</v>
      </c>
      <c r="U273" s="44" t="s">
        <v>524</v>
      </c>
      <c r="V273" s="5"/>
    </row>
    <row r="274" spans="1:23" ht="97.5" customHeight="1">
      <c r="A274" s="44">
        <v>429</v>
      </c>
      <c r="B274" s="34" t="s">
        <v>291</v>
      </c>
      <c r="C274" s="85" t="s">
        <v>218</v>
      </c>
      <c r="D274" s="41" t="s">
        <v>49</v>
      </c>
      <c r="E274" s="41" t="s">
        <v>7</v>
      </c>
      <c r="F274" s="41" t="s">
        <v>40</v>
      </c>
      <c r="G274" s="42"/>
      <c r="H274" s="43" t="s">
        <v>14</v>
      </c>
      <c r="I274" s="43" t="s">
        <v>10</v>
      </c>
      <c r="J274" s="43" t="s">
        <v>12</v>
      </c>
      <c r="K274" s="40" t="s">
        <v>38</v>
      </c>
      <c r="L274" s="43" t="s">
        <v>5</v>
      </c>
      <c r="M274" s="43" t="s">
        <v>5</v>
      </c>
      <c r="N274" s="40" t="s">
        <v>41</v>
      </c>
      <c r="O274" s="43">
        <v>41</v>
      </c>
      <c r="P274" s="44" t="s">
        <v>188</v>
      </c>
      <c r="Q274" s="38">
        <v>350</v>
      </c>
      <c r="R274" s="38">
        <v>350</v>
      </c>
      <c r="S274" s="38">
        <v>350</v>
      </c>
      <c r="T274" s="38">
        <v>350</v>
      </c>
      <c r="U274" s="44" t="s">
        <v>525</v>
      </c>
      <c r="V274" s="5"/>
      <c r="W274" s="4"/>
    </row>
    <row r="275" spans="1:21" ht="12.75">
      <c r="A275" s="44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7" t="s">
        <v>318</v>
      </c>
      <c r="Q275" s="48">
        <f>SUM(Q262:Q274)</f>
        <v>33680</v>
      </c>
      <c r="R275" s="48">
        <f>SUM(R262:R274)</f>
        <v>30440</v>
      </c>
      <c r="S275" s="48">
        <f>SUM(S262:S274)</f>
        <v>30210</v>
      </c>
      <c r="T275" s="48">
        <f>SUM(T262:T274)</f>
        <v>30840</v>
      </c>
      <c r="U275" s="55"/>
    </row>
    <row r="276" spans="1:21" ht="13.5" thickBot="1">
      <c r="A276" s="50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50"/>
      <c r="Q276" s="51"/>
      <c r="R276" s="51"/>
      <c r="S276" s="51"/>
      <c r="T276" s="51"/>
      <c r="U276" s="51"/>
    </row>
    <row r="277" spans="1:21" ht="13.5" thickBot="1">
      <c r="A277" s="52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44" t="s">
        <v>193</v>
      </c>
      <c r="Q277" s="53">
        <f>Q275</f>
        <v>33680</v>
      </c>
      <c r="R277" s="53">
        <f>R275</f>
        <v>30440</v>
      </c>
      <c r="S277" s="53">
        <f>S275</f>
        <v>30210</v>
      </c>
      <c r="T277" s="53">
        <f>T275</f>
        <v>30840</v>
      </c>
      <c r="U277" s="55"/>
    </row>
    <row r="278" spans="1:21" ht="13.5" thickBot="1">
      <c r="A278" s="54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44" t="s">
        <v>194</v>
      </c>
      <c r="Q278" s="109"/>
      <c r="R278" s="109"/>
      <c r="S278" s="109"/>
      <c r="T278" s="109"/>
      <c r="U278" s="55"/>
    </row>
    <row r="279" spans="1:21" ht="12.75">
      <c r="A279" s="50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50"/>
      <c r="Q279" s="51"/>
      <c r="R279" s="51"/>
      <c r="S279" s="51"/>
      <c r="T279" s="51"/>
      <c r="U279" s="51"/>
    </row>
    <row r="280" spans="1:21" ht="13.5" thickBot="1">
      <c r="A280" s="50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50"/>
      <c r="Q280" s="51"/>
      <c r="R280" s="51"/>
      <c r="S280" s="51"/>
      <c r="T280" s="51"/>
      <c r="U280" s="51"/>
    </row>
    <row r="281" spans="1:22" ht="72.75" thickBot="1">
      <c r="A281" s="10"/>
      <c r="B281" s="11"/>
      <c r="C281" s="12"/>
      <c r="D281" s="13"/>
      <c r="E281" s="13"/>
      <c r="F281" s="13"/>
      <c r="G281" s="14"/>
      <c r="H281" s="15"/>
      <c r="I281" s="15"/>
      <c r="J281" s="15"/>
      <c r="K281" s="16"/>
      <c r="L281" s="15"/>
      <c r="M281" s="15"/>
      <c r="N281" s="15"/>
      <c r="O281" s="17"/>
      <c r="P281" s="18" t="s">
        <v>379</v>
      </c>
      <c r="Q281" s="19" t="s">
        <v>457</v>
      </c>
      <c r="R281" s="19" t="s">
        <v>411</v>
      </c>
      <c r="S281" s="20" t="s">
        <v>311</v>
      </c>
      <c r="T281" s="20" t="s">
        <v>311</v>
      </c>
      <c r="U281" s="21"/>
      <c r="V281" s="4"/>
    </row>
    <row r="282" spans="1:21" ht="45.75" thickBot="1">
      <c r="A282" s="22" t="s">
        <v>57</v>
      </c>
      <c r="B282" s="23" t="s">
        <v>247</v>
      </c>
      <c r="C282" s="24" t="s">
        <v>0</v>
      </c>
      <c r="D282" s="25" t="s">
        <v>252</v>
      </c>
      <c r="E282" s="25" t="s">
        <v>251</v>
      </c>
      <c r="F282" s="25" t="s">
        <v>250</v>
      </c>
      <c r="G282" s="26" t="s">
        <v>249</v>
      </c>
      <c r="H282" s="27" t="s">
        <v>268</v>
      </c>
      <c r="I282" s="27" t="s">
        <v>269</v>
      </c>
      <c r="J282" s="27" t="s">
        <v>270</v>
      </c>
      <c r="K282" s="28" t="s">
        <v>271</v>
      </c>
      <c r="L282" s="27" t="s">
        <v>1</v>
      </c>
      <c r="M282" s="27" t="s">
        <v>2</v>
      </c>
      <c r="N282" s="27" t="s">
        <v>3</v>
      </c>
      <c r="O282" s="29" t="s">
        <v>58</v>
      </c>
      <c r="P282" s="30" t="s">
        <v>334</v>
      </c>
      <c r="Q282" s="31">
        <v>2017</v>
      </c>
      <c r="R282" s="31">
        <v>2018</v>
      </c>
      <c r="S282" s="31">
        <v>2019</v>
      </c>
      <c r="T282" s="31">
        <v>2020</v>
      </c>
      <c r="U282" s="32" t="s">
        <v>53</v>
      </c>
    </row>
    <row r="283" spans="1:23" ht="36">
      <c r="A283" s="33">
        <v>118</v>
      </c>
      <c r="B283" s="34" t="s">
        <v>292</v>
      </c>
      <c r="C283" s="40" t="s">
        <v>218</v>
      </c>
      <c r="D283" s="35" t="s">
        <v>11</v>
      </c>
      <c r="E283" s="35" t="s">
        <v>8</v>
      </c>
      <c r="F283" s="35" t="s">
        <v>8</v>
      </c>
      <c r="G283" s="36"/>
      <c r="H283" s="37" t="s">
        <v>14</v>
      </c>
      <c r="I283" s="37" t="s">
        <v>15</v>
      </c>
      <c r="J283" s="37" t="s">
        <v>7</v>
      </c>
      <c r="K283" s="34" t="s">
        <v>13</v>
      </c>
      <c r="L283" s="37" t="s">
        <v>5</v>
      </c>
      <c r="M283" s="37" t="s">
        <v>5</v>
      </c>
      <c r="N283" s="37" t="s">
        <v>8</v>
      </c>
      <c r="O283" s="37">
        <v>41</v>
      </c>
      <c r="P283" s="33" t="s">
        <v>137</v>
      </c>
      <c r="Q283" s="38">
        <v>9700</v>
      </c>
      <c r="R283" s="38">
        <v>9700</v>
      </c>
      <c r="S283" s="38">
        <v>9700</v>
      </c>
      <c r="T283" s="38">
        <v>9700</v>
      </c>
      <c r="U283" s="44" t="s">
        <v>464</v>
      </c>
      <c r="V283" s="5"/>
      <c r="W283" s="4"/>
    </row>
    <row r="284" spans="1:22" ht="12.75" hidden="1">
      <c r="A284" s="56">
        <v>234</v>
      </c>
      <c r="B284" s="93" t="s">
        <v>292</v>
      </c>
      <c r="C284" s="58" t="s">
        <v>218</v>
      </c>
      <c r="D284" s="59" t="s">
        <v>43</v>
      </c>
      <c r="E284" s="59" t="s">
        <v>15</v>
      </c>
      <c r="F284" s="59" t="s">
        <v>10</v>
      </c>
      <c r="G284" s="60" t="s">
        <v>5</v>
      </c>
      <c r="H284" s="61" t="s">
        <v>12</v>
      </c>
      <c r="I284" s="61" t="s">
        <v>8</v>
      </c>
      <c r="J284" s="61" t="s">
        <v>12</v>
      </c>
      <c r="K284" s="57" t="s">
        <v>13</v>
      </c>
      <c r="L284" s="61" t="s">
        <v>5</v>
      </c>
      <c r="M284" s="61" t="s">
        <v>5</v>
      </c>
      <c r="N284" s="57">
        <v>14</v>
      </c>
      <c r="O284" s="101">
        <v>43</v>
      </c>
      <c r="P284" s="56" t="s">
        <v>165</v>
      </c>
      <c r="Q284" s="38"/>
      <c r="R284" s="38"/>
      <c r="S284" s="38"/>
      <c r="T284" s="38"/>
      <c r="U284" s="44"/>
      <c r="V284" s="5"/>
    </row>
    <row r="285" spans="1:22" ht="48">
      <c r="A285" s="56">
        <v>242</v>
      </c>
      <c r="B285" s="57" t="s">
        <v>292</v>
      </c>
      <c r="C285" s="61">
        <v>234</v>
      </c>
      <c r="D285" s="59" t="s">
        <v>43</v>
      </c>
      <c r="E285" s="59" t="s">
        <v>15</v>
      </c>
      <c r="F285" s="59" t="s">
        <v>10</v>
      </c>
      <c r="G285" s="60"/>
      <c r="H285" s="61">
        <v>7</v>
      </c>
      <c r="I285" s="61">
        <v>1</v>
      </c>
      <c r="J285" s="61">
        <v>7</v>
      </c>
      <c r="K285" s="57" t="s">
        <v>13</v>
      </c>
      <c r="L285" s="61"/>
      <c r="M285" s="61"/>
      <c r="N285" s="57" t="s">
        <v>221</v>
      </c>
      <c r="O285" s="61">
        <v>43</v>
      </c>
      <c r="P285" s="56" t="s">
        <v>222</v>
      </c>
      <c r="Q285" s="38">
        <v>0</v>
      </c>
      <c r="R285" s="38">
        <v>5000</v>
      </c>
      <c r="S285" s="38">
        <v>0</v>
      </c>
      <c r="T285" s="38">
        <v>0</v>
      </c>
      <c r="U285" s="44" t="s">
        <v>470</v>
      </c>
      <c r="V285" s="5"/>
    </row>
    <row r="286" spans="1:21" ht="12.75">
      <c r="A286" s="44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7" t="s">
        <v>318</v>
      </c>
      <c r="Q286" s="48">
        <f>SUM(Q283:Q285)</f>
        <v>9700</v>
      </c>
      <c r="R286" s="48">
        <f>SUM(R283:R285)</f>
        <v>14700</v>
      </c>
      <c r="S286" s="48">
        <f>SUM(S283:S285)</f>
        <v>9700</v>
      </c>
      <c r="T286" s="48">
        <f>SUM(T283:T285)</f>
        <v>9700</v>
      </c>
      <c r="U286" s="55"/>
    </row>
    <row r="287" spans="1:21" ht="13.5" thickBot="1">
      <c r="A287" s="50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50"/>
      <c r="Q287" s="51"/>
      <c r="R287" s="51"/>
      <c r="S287" s="51"/>
      <c r="T287" s="51"/>
      <c r="U287" s="51"/>
    </row>
    <row r="288" spans="1:21" ht="13.5" thickBot="1">
      <c r="A288" s="52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44" t="s">
        <v>193</v>
      </c>
      <c r="Q288" s="53">
        <f>Q283</f>
        <v>9700</v>
      </c>
      <c r="R288" s="53">
        <f>R283</f>
        <v>9700</v>
      </c>
      <c r="S288" s="53">
        <f>S283</f>
        <v>9700</v>
      </c>
      <c r="T288" s="53">
        <f>T283</f>
        <v>9700</v>
      </c>
      <c r="U288" s="55"/>
    </row>
    <row r="289" spans="1:21" ht="13.5" thickBot="1">
      <c r="A289" s="54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44" t="s">
        <v>194</v>
      </c>
      <c r="Q289" s="53">
        <f>SUM(Q284:Q285)</f>
        <v>0</v>
      </c>
      <c r="R289" s="53">
        <f>SUM(R284:R285)</f>
        <v>5000</v>
      </c>
      <c r="S289" s="53">
        <f>SUM(S284:S285)</f>
        <v>0</v>
      </c>
      <c r="T289" s="53">
        <f>SUM(T284:T285)</f>
        <v>0</v>
      </c>
      <c r="U289" s="55"/>
    </row>
    <row r="290" spans="1:21" ht="12.75">
      <c r="A290" s="50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50"/>
      <c r="Q290" s="51"/>
      <c r="R290" s="51"/>
      <c r="S290" s="51"/>
      <c r="T290" s="51"/>
      <c r="U290" s="51"/>
    </row>
    <row r="291" spans="1:21" ht="13.5" thickBot="1">
      <c r="A291" s="50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50"/>
      <c r="Q291" s="51"/>
      <c r="R291" s="51"/>
      <c r="S291" s="51"/>
      <c r="T291" s="51"/>
      <c r="U291" s="51"/>
    </row>
    <row r="292" spans="1:22" ht="72.75" thickBot="1">
      <c r="A292" s="10"/>
      <c r="B292" s="11"/>
      <c r="C292" s="12"/>
      <c r="D292" s="13"/>
      <c r="E292" s="13"/>
      <c r="F292" s="13"/>
      <c r="G292" s="14"/>
      <c r="H292" s="15"/>
      <c r="I292" s="15"/>
      <c r="J292" s="15"/>
      <c r="K292" s="16"/>
      <c r="L292" s="15"/>
      <c r="M292" s="15"/>
      <c r="N292" s="15"/>
      <c r="O292" s="17"/>
      <c r="P292" s="18" t="s">
        <v>379</v>
      </c>
      <c r="Q292" s="19" t="s">
        <v>457</v>
      </c>
      <c r="R292" s="19" t="s">
        <v>411</v>
      </c>
      <c r="S292" s="20" t="s">
        <v>311</v>
      </c>
      <c r="T292" s="20" t="s">
        <v>311</v>
      </c>
      <c r="U292" s="21"/>
      <c r="V292" s="4"/>
    </row>
    <row r="293" spans="1:21" ht="45.75" thickBot="1">
      <c r="A293" s="22" t="s">
        <v>57</v>
      </c>
      <c r="B293" s="23" t="s">
        <v>247</v>
      </c>
      <c r="C293" s="24" t="s">
        <v>0</v>
      </c>
      <c r="D293" s="25" t="s">
        <v>252</v>
      </c>
      <c r="E293" s="25" t="s">
        <v>251</v>
      </c>
      <c r="F293" s="25" t="s">
        <v>250</v>
      </c>
      <c r="G293" s="26" t="s">
        <v>249</v>
      </c>
      <c r="H293" s="27" t="s">
        <v>268</v>
      </c>
      <c r="I293" s="27" t="s">
        <v>269</v>
      </c>
      <c r="J293" s="27" t="s">
        <v>270</v>
      </c>
      <c r="K293" s="28" t="s">
        <v>271</v>
      </c>
      <c r="L293" s="27" t="s">
        <v>1</v>
      </c>
      <c r="M293" s="27" t="s">
        <v>2</v>
      </c>
      <c r="N293" s="27" t="s">
        <v>3</v>
      </c>
      <c r="O293" s="29" t="s">
        <v>58</v>
      </c>
      <c r="P293" s="30" t="s">
        <v>338</v>
      </c>
      <c r="Q293" s="31">
        <v>2017</v>
      </c>
      <c r="R293" s="31">
        <v>2018</v>
      </c>
      <c r="S293" s="31">
        <v>2019</v>
      </c>
      <c r="T293" s="31">
        <v>2020</v>
      </c>
      <c r="U293" s="32" t="s">
        <v>53</v>
      </c>
    </row>
    <row r="294" spans="1:23" ht="39.75" customHeight="1">
      <c r="A294" s="33">
        <v>445</v>
      </c>
      <c r="B294" s="34" t="s">
        <v>310</v>
      </c>
      <c r="C294" s="37" t="s">
        <v>4</v>
      </c>
      <c r="D294" s="35" t="s">
        <v>51</v>
      </c>
      <c r="E294" s="35" t="s">
        <v>12</v>
      </c>
      <c r="F294" s="35" t="s">
        <v>40</v>
      </c>
      <c r="G294" s="36" t="s">
        <v>5</v>
      </c>
      <c r="H294" s="37" t="s">
        <v>14</v>
      </c>
      <c r="I294" s="37" t="s">
        <v>15</v>
      </c>
      <c r="J294" s="37" t="s">
        <v>7</v>
      </c>
      <c r="K294" s="34" t="s">
        <v>36</v>
      </c>
      <c r="L294" s="37" t="s">
        <v>5</v>
      </c>
      <c r="M294" s="37" t="s">
        <v>5</v>
      </c>
      <c r="N294" s="37">
        <v>1</v>
      </c>
      <c r="O294" s="37">
        <v>41</v>
      </c>
      <c r="P294" s="33" t="s">
        <v>189</v>
      </c>
      <c r="Q294" s="38">
        <v>5600</v>
      </c>
      <c r="R294" s="38">
        <v>5650</v>
      </c>
      <c r="S294" s="38">
        <v>5700</v>
      </c>
      <c r="T294" s="38">
        <v>5750</v>
      </c>
      <c r="U294" s="33" t="s">
        <v>423</v>
      </c>
      <c r="V294" s="5"/>
      <c r="W294" s="4"/>
    </row>
    <row r="295" spans="1:22" ht="24">
      <c r="A295" s="44">
        <v>446</v>
      </c>
      <c r="B295" s="40" t="s">
        <v>310</v>
      </c>
      <c r="C295" s="43" t="s">
        <v>4</v>
      </c>
      <c r="D295" s="41" t="s">
        <v>51</v>
      </c>
      <c r="E295" s="41" t="s">
        <v>12</v>
      </c>
      <c r="F295" s="41" t="s">
        <v>40</v>
      </c>
      <c r="G295" s="42" t="s">
        <v>5</v>
      </c>
      <c r="H295" s="43">
        <v>6</v>
      </c>
      <c r="I295" s="43">
        <v>3</v>
      </c>
      <c r="J295" s="43">
        <v>7</v>
      </c>
      <c r="K295" s="40" t="s">
        <v>9</v>
      </c>
      <c r="L295" s="43" t="s">
        <v>5</v>
      </c>
      <c r="M295" s="43" t="s">
        <v>5</v>
      </c>
      <c r="N295" s="43">
        <v>1</v>
      </c>
      <c r="O295" s="43">
        <v>41</v>
      </c>
      <c r="P295" s="44" t="s">
        <v>317</v>
      </c>
      <c r="Q295" s="38">
        <v>400</v>
      </c>
      <c r="R295" s="38">
        <v>400</v>
      </c>
      <c r="S295" s="38">
        <v>400</v>
      </c>
      <c r="T295" s="38">
        <v>400</v>
      </c>
      <c r="U295" s="44"/>
      <c r="V295" s="5"/>
    </row>
    <row r="296" spans="1:21" ht="12.75">
      <c r="A296" s="44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7" t="s">
        <v>343</v>
      </c>
      <c r="Q296" s="48">
        <f>SUM(Q294:Q295)</f>
        <v>6000</v>
      </c>
      <c r="R296" s="48">
        <f>SUM(R294:R295)</f>
        <v>6050</v>
      </c>
      <c r="S296" s="48">
        <f>SUM(S294:S295)</f>
        <v>6100</v>
      </c>
      <c r="T296" s="48">
        <f>SUM(T294:T295)</f>
        <v>6150</v>
      </c>
      <c r="U296" s="55"/>
    </row>
    <row r="297" spans="1:21" ht="13.5" thickBot="1">
      <c r="A297" s="50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50"/>
      <c r="Q297" s="51"/>
      <c r="R297" s="51"/>
      <c r="S297" s="51"/>
      <c r="T297" s="51"/>
      <c r="U297" s="51"/>
    </row>
    <row r="298" spans="1:21" ht="13.5" thickBot="1">
      <c r="A298" s="52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44" t="s">
        <v>193</v>
      </c>
      <c r="Q298" s="53">
        <f>Q296</f>
        <v>6000</v>
      </c>
      <c r="R298" s="53">
        <f>R296</f>
        <v>6050</v>
      </c>
      <c r="S298" s="53">
        <f>S296</f>
        <v>6100</v>
      </c>
      <c r="T298" s="53">
        <f>T296</f>
        <v>6150</v>
      </c>
      <c r="U298" s="55"/>
    </row>
    <row r="299" spans="1:21" ht="13.5" thickBot="1">
      <c r="A299" s="54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44" t="s">
        <v>194</v>
      </c>
      <c r="Q299" s="53"/>
      <c r="R299" s="53"/>
      <c r="S299" s="53"/>
      <c r="T299" s="53"/>
      <c r="U299" s="55"/>
    </row>
    <row r="300" spans="1:21" ht="12.75">
      <c r="A300" s="50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50"/>
      <c r="Q300" s="51"/>
      <c r="R300" s="51"/>
      <c r="S300" s="51"/>
      <c r="T300" s="51"/>
      <c r="U300" s="51"/>
    </row>
    <row r="301" spans="1:21" ht="13.5" thickBot="1">
      <c r="A301" s="50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50"/>
      <c r="Q301" s="51"/>
      <c r="R301" s="51"/>
      <c r="S301" s="51"/>
      <c r="T301" s="51"/>
      <c r="U301" s="51"/>
    </row>
    <row r="302" spans="1:22" ht="72.75" thickBot="1">
      <c r="A302" s="10"/>
      <c r="B302" s="11"/>
      <c r="C302" s="12"/>
      <c r="D302" s="13"/>
      <c r="E302" s="13"/>
      <c r="F302" s="13"/>
      <c r="G302" s="14"/>
      <c r="H302" s="15"/>
      <c r="I302" s="15"/>
      <c r="J302" s="15"/>
      <c r="K302" s="16"/>
      <c r="L302" s="15"/>
      <c r="M302" s="15"/>
      <c r="N302" s="15"/>
      <c r="O302" s="17"/>
      <c r="P302" s="18" t="s">
        <v>379</v>
      </c>
      <c r="Q302" s="19" t="s">
        <v>457</v>
      </c>
      <c r="R302" s="19" t="s">
        <v>411</v>
      </c>
      <c r="S302" s="20" t="s">
        <v>311</v>
      </c>
      <c r="T302" s="20" t="s">
        <v>311</v>
      </c>
      <c r="U302" s="21"/>
      <c r="V302" s="4"/>
    </row>
    <row r="303" spans="1:21" ht="45.75" thickBot="1">
      <c r="A303" s="22" t="s">
        <v>57</v>
      </c>
      <c r="B303" s="23" t="s">
        <v>247</v>
      </c>
      <c r="C303" s="24" t="s">
        <v>0</v>
      </c>
      <c r="D303" s="25" t="s">
        <v>252</v>
      </c>
      <c r="E303" s="25" t="s">
        <v>251</v>
      </c>
      <c r="F303" s="25" t="s">
        <v>250</v>
      </c>
      <c r="G303" s="26" t="s">
        <v>249</v>
      </c>
      <c r="H303" s="27" t="s">
        <v>268</v>
      </c>
      <c r="I303" s="27" t="s">
        <v>269</v>
      </c>
      <c r="J303" s="27" t="s">
        <v>270</v>
      </c>
      <c r="K303" s="28" t="s">
        <v>271</v>
      </c>
      <c r="L303" s="27" t="s">
        <v>1</v>
      </c>
      <c r="M303" s="27" t="s">
        <v>2</v>
      </c>
      <c r="N303" s="27" t="s">
        <v>3</v>
      </c>
      <c r="O303" s="29" t="s">
        <v>58</v>
      </c>
      <c r="P303" s="30" t="s">
        <v>335</v>
      </c>
      <c r="Q303" s="31">
        <v>2017</v>
      </c>
      <c r="R303" s="31">
        <v>2018</v>
      </c>
      <c r="S303" s="31">
        <v>2019</v>
      </c>
      <c r="T303" s="31">
        <v>2020</v>
      </c>
      <c r="U303" s="32" t="s">
        <v>53</v>
      </c>
    </row>
    <row r="304" spans="1:23" ht="24">
      <c r="A304" s="33">
        <v>132</v>
      </c>
      <c r="B304" s="100" t="s">
        <v>294</v>
      </c>
      <c r="C304" s="40" t="s">
        <v>218</v>
      </c>
      <c r="D304" s="35" t="s">
        <v>11</v>
      </c>
      <c r="E304" s="35" t="s">
        <v>12</v>
      </c>
      <c r="F304" s="35" t="s">
        <v>40</v>
      </c>
      <c r="G304" s="36" t="s">
        <v>5</v>
      </c>
      <c r="H304" s="37" t="s">
        <v>14</v>
      </c>
      <c r="I304" s="37" t="s">
        <v>18</v>
      </c>
      <c r="J304" s="37" t="s">
        <v>8</v>
      </c>
      <c r="K304" s="34" t="s">
        <v>19</v>
      </c>
      <c r="L304" s="37" t="s">
        <v>5</v>
      </c>
      <c r="M304" s="37" t="s">
        <v>5</v>
      </c>
      <c r="N304" s="34" t="s">
        <v>11</v>
      </c>
      <c r="O304" s="37">
        <v>41</v>
      </c>
      <c r="P304" s="33" t="s">
        <v>139</v>
      </c>
      <c r="Q304" s="38">
        <v>190</v>
      </c>
      <c r="R304" s="38">
        <v>0</v>
      </c>
      <c r="S304" s="38">
        <v>0</v>
      </c>
      <c r="T304" s="38">
        <v>0</v>
      </c>
      <c r="U304" s="33"/>
      <c r="V304" s="5"/>
      <c r="W304" s="4"/>
    </row>
    <row r="305" spans="1:23" ht="24">
      <c r="A305" s="44">
        <v>133</v>
      </c>
      <c r="B305" s="100" t="s">
        <v>294</v>
      </c>
      <c r="C305" s="40" t="s">
        <v>218</v>
      </c>
      <c r="D305" s="41" t="s">
        <v>11</v>
      </c>
      <c r="E305" s="41" t="s">
        <v>12</v>
      </c>
      <c r="F305" s="41" t="s">
        <v>40</v>
      </c>
      <c r="G305" s="42"/>
      <c r="H305" s="43">
        <v>6</v>
      </c>
      <c r="I305" s="43">
        <v>5</v>
      </c>
      <c r="J305" s="43">
        <v>1</v>
      </c>
      <c r="K305" s="40" t="s">
        <v>20</v>
      </c>
      <c r="L305" s="43"/>
      <c r="M305" s="43"/>
      <c r="N305" s="40" t="s">
        <v>11</v>
      </c>
      <c r="O305" s="37">
        <v>41</v>
      </c>
      <c r="P305" s="44" t="s">
        <v>140</v>
      </c>
      <c r="Q305" s="38">
        <v>10260</v>
      </c>
      <c r="R305" s="38">
        <v>9730</v>
      </c>
      <c r="S305" s="38">
        <v>9230</v>
      </c>
      <c r="T305" s="38">
        <v>8690</v>
      </c>
      <c r="U305" s="44"/>
      <c r="V305" s="5"/>
      <c r="W305" s="4"/>
    </row>
    <row r="306" spans="1:22" ht="24">
      <c r="A306" s="44">
        <v>134</v>
      </c>
      <c r="B306" s="100" t="s">
        <v>294</v>
      </c>
      <c r="C306" s="40" t="s">
        <v>218</v>
      </c>
      <c r="D306" s="41" t="s">
        <v>11</v>
      </c>
      <c r="E306" s="41" t="s">
        <v>12</v>
      </c>
      <c r="F306" s="41" t="s">
        <v>40</v>
      </c>
      <c r="G306" s="42"/>
      <c r="H306" s="43">
        <v>6</v>
      </c>
      <c r="I306" s="43">
        <v>5</v>
      </c>
      <c r="J306" s="43">
        <v>1</v>
      </c>
      <c r="K306" s="40" t="s">
        <v>20</v>
      </c>
      <c r="L306" s="43"/>
      <c r="M306" s="43"/>
      <c r="N306" s="40" t="s">
        <v>41</v>
      </c>
      <c r="O306" s="37">
        <v>41</v>
      </c>
      <c r="P306" s="44" t="s">
        <v>377</v>
      </c>
      <c r="Q306" s="38">
        <v>2350</v>
      </c>
      <c r="R306" s="38">
        <v>2270</v>
      </c>
      <c r="S306" s="38">
        <v>2190</v>
      </c>
      <c r="T306" s="38">
        <v>2110</v>
      </c>
      <c r="U306" s="44" t="s">
        <v>391</v>
      </c>
      <c r="V306" s="5"/>
    </row>
    <row r="307" spans="1:22" ht="36" hidden="1">
      <c r="A307" s="56">
        <v>219</v>
      </c>
      <c r="B307" s="84" t="s">
        <v>294</v>
      </c>
      <c r="C307" s="84" t="s">
        <v>218</v>
      </c>
      <c r="D307" s="59" t="s">
        <v>43</v>
      </c>
      <c r="E307" s="59" t="s">
        <v>15</v>
      </c>
      <c r="F307" s="59" t="s">
        <v>10</v>
      </c>
      <c r="G307" s="60"/>
      <c r="H307" s="61">
        <v>7</v>
      </c>
      <c r="I307" s="61">
        <v>1</v>
      </c>
      <c r="J307" s="61">
        <v>7</v>
      </c>
      <c r="K307" s="57" t="s">
        <v>13</v>
      </c>
      <c r="L307" s="61"/>
      <c r="M307" s="61"/>
      <c r="N307" s="61" t="s">
        <v>289</v>
      </c>
      <c r="O307" s="61" t="s">
        <v>289</v>
      </c>
      <c r="P307" s="56" t="s">
        <v>395</v>
      </c>
      <c r="Q307" s="38"/>
      <c r="R307" s="38"/>
      <c r="S307" s="38"/>
      <c r="T307" s="38"/>
      <c r="U307" s="44" t="s">
        <v>396</v>
      </c>
      <c r="V307" s="5"/>
    </row>
    <row r="308" spans="1:22" ht="24" hidden="1">
      <c r="A308" s="56">
        <v>220</v>
      </c>
      <c r="B308" s="84" t="s">
        <v>294</v>
      </c>
      <c r="C308" s="58" t="s">
        <v>218</v>
      </c>
      <c r="D308" s="59" t="s">
        <v>43</v>
      </c>
      <c r="E308" s="59" t="s">
        <v>15</v>
      </c>
      <c r="F308" s="59" t="s">
        <v>10</v>
      </c>
      <c r="G308" s="60"/>
      <c r="H308" s="61">
        <v>7</v>
      </c>
      <c r="I308" s="61">
        <v>1</v>
      </c>
      <c r="J308" s="61">
        <v>7</v>
      </c>
      <c r="K308" s="57" t="s">
        <v>13</v>
      </c>
      <c r="L308" s="61"/>
      <c r="M308" s="61"/>
      <c r="N308" s="57" t="s">
        <v>11</v>
      </c>
      <c r="O308" s="61">
        <v>43</v>
      </c>
      <c r="P308" s="56" t="s">
        <v>206</v>
      </c>
      <c r="Q308" s="38"/>
      <c r="R308" s="38"/>
      <c r="S308" s="38"/>
      <c r="T308" s="38"/>
      <c r="U308" s="44"/>
      <c r="V308" s="5"/>
    </row>
    <row r="309" spans="1:22" ht="63.75" customHeight="1">
      <c r="A309" s="56">
        <v>223</v>
      </c>
      <c r="B309" s="84" t="s">
        <v>294</v>
      </c>
      <c r="C309" s="58" t="s">
        <v>218</v>
      </c>
      <c r="D309" s="59" t="s">
        <v>43</v>
      </c>
      <c r="E309" s="59" t="s">
        <v>15</v>
      </c>
      <c r="F309" s="59" t="s">
        <v>10</v>
      </c>
      <c r="G309" s="60" t="s">
        <v>5</v>
      </c>
      <c r="H309" s="61" t="s">
        <v>12</v>
      </c>
      <c r="I309" s="61" t="s">
        <v>8</v>
      </c>
      <c r="J309" s="61" t="s">
        <v>12</v>
      </c>
      <c r="K309" s="57" t="s">
        <v>13</v>
      </c>
      <c r="L309" s="61" t="s">
        <v>5</v>
      </c>
      <c r="M309" s="61" t="s">
        <v>5</v>
      </c>
      <c r="N309" s="57" t="s">
        <v>42</v>
      </c>
      <c r="O309" s="101" t="s">
        <v>349</v>
      </c>
      <c r="P309" s="56" t="s">
        <v>107</v>
      </c>
      <c r="Q309" s="38">
        <v>11000</v>
      </c>
      <c r="R309" s="38">
        <v>19000</v>
      </c>
      <c r="S309" s="38">
        <v>3000</v>
      </c>
      <c r="T309" s="38">
        <v>3000</v>
      </c>
      <c r="U309" s="44" t="s">
        <v>526</v>
      </c>
      <c r="V309" s="5"/>
    </row>
    <row r="310" spans="1:22" ht="51" customHeight="1">
      <c r="A310" s="56">
        <v>230</v>
      </c>
      <c r="B310" s="84" t="s">
        <v>294</v>
      </c>
      <c r="C310" s="57" t="s">
        <v>218</v>
      </c>
      <c r="D310" s="59" t="s">
        <v>43</v>
      </c>
      <c r="E310" s="59" t="s">
        <v>15</v>
      </c>
      <c r="F310" s="59" t="s">
        <v>10</v>
      </c>
      <c r="G310" s="60"/>
      <c r="H310" s="61">
        <v>7</v>
      </c>
      <c r="I310" s="61">
        <v>1</v>
      </c>
      <c r="J310" s="61">
        <v>7</v>
      </c>
      <c r="K310" s="57" t="s">
        <v>13</v>
      </c>
      <c r="L310" s="61"/>
      <c r="M310" s="61"/>
      <c r="N310" s="57" t="s">
        <v>289</v>
      </c>
      <c r="O310" s="101">
        <v>43</v>
      </c>
      <c r="P310" s="56" t="s">
        <v>394</v>
      </c>
      <c r="Q310" s="38">
        <v>0</v>
      </c>
      <c r="R310" s="38">
        <v>0</v>
      </c>
      <c r="S310" s="38">
        <v>0</v>
      </c>
      <c r="T310" s="38">
        <v>0</v>
      </c>
      <c r="U310" s="44" t="s">
        <v>527</v>
      </c>
      <c r="V310" s="5"/>
    </row>
    <row r="311" spans="1:22" ht="45">
      <c r="A311" s="56">
        <v>239</v>
      </c>
      <c r="B311" s="84" t="s">
        <v>294</v>
      </c>
      <c r="C311" s="58" t="s">
        <v>218</v>
      </c>
      <c r="D311" s="59" t="s">
        <v>43</v>
      </c>
      <c r="E311" s="59" t="s">
        <v>15</v>
      </c>
      <c r="F311" s="59" t="s">
        <v>10</v>
      </c>
      <c r="G311" s="60"/>
      <c r="H311" s="61">
        <v>7</v>
      </c>
      <c r="I311" s="61">
        <v>1</v>
      </c>
      <c r="J311" s="61">
        <v>7</v>
      </c>
      <c r="K311" s="57" t="s">
        <v>13</v>
      </c>
      <c r="L311" s="61"/>
      <c r="M311" s="61"/>
      <c r="N311" s="57" t="s">
        <v>192</v>
      </c>
      <c r="O311" s="101" t="s">
        <v>380</v>
      </c>
      <c r="P311" s="56" t="s">
        <v>360</v>
      </c>
      <c r="Q311" s="38">
        <v>2500</v>
      </c>
      <c r="R311" s="38">
        <v>2500</v>
      </c>
      <c r="S311" s="38">
        <v>2000</v>
      </c>
      <c r="T311" s="38">
        <v>2000</v>
      </c>
      <c r="U311" s="44" t="s">
        <v>528</v>
      </c>
      <c r="V311" s="5"/>
    </row>
    <row r="312" spans="1:22" ht="24" hidden="1">
      <c r="A312" s="56">
        <v>244</v>
      </c>
      <c r="B312" s="84" t="s">
        <v>294</v>
      </c>
      <c r="C312" s="58" t="s">
        <v>218</v>
      </c>
      <c r="D312" s="59" t="s">
        <v>43</v>
      </c>
      <c r="E312" s="59" t="s">
        <v>15</v>
      </c>
      <c r="F312" s="59" t="s">
        <v>10</v>
      </c>
      <c r="G312" s="60"/>
      <c r="H312" s="61">
        <v>7</v>
      </c>
      <c r="I312" s="61">
        <v>1</v>
      </c>
      <c r="J312" s="61">
        <v>7</v>
      </c>
      <c r="K312" s="57" t="s">
        <v>13</v>
      </c>
      <c r="L312" s="61"/>
      <c r="M312" s="61"/>
      <c r="N312" s="57" t="s">
        <v>347</v>
      </c>
      <c r="O312" s="61">
        <v>43</v>
      </c>
      <c r="P312" s="56" t="s">
        <v>233</v>
      </c>
      <c r="Q312" s="38"/>
      <c r="R312" s="38"/>
      <c r="S312" s="38"/>
      <c r="T312" s="38"/>
      <c r="U312" s="44"/>
      <c r="V312" s="5"/>
    </row>
    <row r="313" spans="1:23" ht="24">
      <c r="A313" s="56">
        <v>277</v>
      </c>
      <c r="B313" s="84" t="s">
        <v>294</v>
      </c>
      <c r="C313" s="58" t="s">
        <v>218</v>
      </c>
      <c r="D313" s="59" t="s">
        <v>11</v>
      </c>
      <c r="E313" s="59" t="s">
        <v>12</v>
      </c>
      <c r="F313" s="59" t="s">
        <v>40</v>
      </c>
      <c r="G313" s="60" t="s">
        <v>5</v>
      </c>
      <c r="H313" s="61" t="s">
        <v>6</v>
      </c>
      <c r="I313" s="61" t="s">
        <v>7</v>
      </c>
      <c r="J313" s="61" t="s">
        <v>8</v>
      </c>
      <c r="K313" s="57" t="s">
        <v>9</v>
      </c>
      <c r="L313" s="61" t="s">
        <v>5</v>
      </c>
      <c r="M313" s="61" t="s">
        <v>5</v>
      </c>
      <c r="N313" s="57" t="s">
        <v>11</v>
      </c>
      <c r="O313" s="61">
        <v>43</v>
      </c>
      <c r="P313" s="56" t="s">
        <v>168</v>
      </c>
      <c r="Q313" s="38">
        <v>2710</v>
      </c>
      <c r="R313" s="38">
        <v>0</v>
      </c>
      <c r="S313" s="38">
        <v>0</v>
      </c>
      <c r="T313" s="38">
        <v>0</v>
      </c>
      <c r="U313" s="44"/>
      <c r="V313" s="5"/>
      <c r="W313" s="4"/>
    </row>
    <row r="314" spans="1:23" ht="24">
      <c r="A314" s="56">
        <v>278</v>
      </c>
      <c r="B314" s="84" t="s">
        <v>294</v>
      </c>
      <c r="C314" s="58" t="s">
        <v>218</v>
      </c>
      <c r="D314" s="59" t="s">
        <v>11</v>
      </c>
      <c r="E314" s="59" t="s">
        <v>12</v>
      </c>
      <c r="F314" s="59" t="s">
        <v>40</v>
      </c>
      <c r="G314" s="60" t="s">
        <v>5</v>
      </c>
      <c r="H314" s="61" t="s">
        <v>6</v>
      </c>
      <c r="I314" s="61" t="s">
        <v>7</v>
      </c>
      <c r="J314" s="61" t="s">
        <v>8</v>
      </c>
      <c r="K314" s="57" t="s">
        <v>24</v>
      </c>
      <c r="L314" s="61" t="s">
        <v>5</v>
      </c>
      <c r="M314" s="61" t="s">
        <v>5</v>
      </c>
      <c r="N314" s="57" t="s">
        <v>11</v>
      </c>
      <c r="O314" s="61">
        <v>43</v>
      </c>
      <c r="P314" s="56" t="s">
        <v>169</v>
      </c>
      <c r="Q314" s="38">
        <v>43750</v>
      </c>
      <c r="R314" s="38">
        <v>44250</v>
      </c>
      <c r="S314" s="38">
        <v>44810</v>
      </c>
      <c r="T314" s="38">
        <v>45360</v>
      </c>
      <c r="U314" s="44"/>
      <c r="V314" s="5"/>
      <c r="W314" s="4"/>
    </row>
    <row r="315" spans="1:22" ht="24">
      <c r="A315" s="56">
        <v>282</v>
      </c>
      <c r="B315" s="84" t="s">
        <v>294</v>
      </c>
      <c r="C315" s="70" t="s">
        <v>358</v>
      </c>
      <c r="D315" s="59" t="s">
        <v>11</v>
      </c>
      <c r="E315" s="59" t="s">
        <v>12</v>
      </c>
      <c r="F315" s="59" t="s">
        <v>40</v>
      </c>
      <c r="G315" s="60"/>
      <c r="H315" s="61">
        <v>8</v>
      </c>
      <c r="I315" s="61">
        <v>2</v>
      </c>
      <c r="J315" s="61">
        <v>1</v>
      </c>
      <c r="K315" s="57" t="s">
        <v>24</v>
      </c>
      <c r="L315" s="61"/>
      <c r="M315" s="61"/>
      <c r="N315" s="57" t="s">
        <v>41</v>
      </c>
      <c r="O315" s="61">
        <v>43</v>
      </c>
      <c r="P315" s="56" t="s">
        <v>381</v>
      </c>
      <c r="Q315" s="38">
        <v>8910</v>
      </c>
      <c r="R315" s="38">
        <v>8990</v>
      </c>
      <c r="S315" s="38">
        <v>9100</v>
      </c>
      <c r="T315" s="38">
        <v>9210</v>
      </c>
      <c r="U315" s="44" t="s">
        <v>391</v>
      </c>
      <c r="V315" s="5"/>
    </row>
    <row r="316" spans="1:23" ht="24">
      <c r="A316" s="87">
        <v>296</v>
      </c>
      <c r="B316" s="112" t="s">
        <v>294</v>
      </c>
      <c r="C316" s="85" t="s">
        <v>218</v>
      </c>
      <c r="D316" s="94" t="s">
        <v>45</v>
      </c>
      <c r="E316" s="94" t="s">
        <v>14</v>
      </c>
      <c r="F316" s="94" t="s">
        <v>40</v>
      </c>
      <c r="G316" s="95" t="s">
        <v>5</v>
      </c>
      <c r="H316" s="96" t="s">
        <v>14</v>
      </c>
      <c r="I316" s="96" t="s">
        <v>10</v>
      </c>
      <c r="J316" s="96" t="s">
        <v>7</v>
      </c>
      <c r="K316" s="85" t="s">
        <v>13</v>
      </c>
      <c r="L316" s="96"/>
      <c r="M316" s="96">
        <v>1</v>
      </c>
      <c r="N316" s="85">
        <v>1</v>
      </c>
      <c r="O316" s="107">
        <v>41</v>
      </c>
      <c r="P316" s="87" t="s">
        <v>175</v>
      </c>
      <c r="Q316" s="38">
        <v>600</v>
      </c>
      <c r="R316" s="38">
        <v>600</v>
      </c>
      <c r="S316" s="38">
        <v>600</v>
      </c>
      <c r="T316" s="38">
        <v>600</v>
      </c>
      <c r="U316" s="44" t="s">
        <v>419</v>
      </c>
      <c r="V316" s="5"/>
      <c r="W316" s="4"/>
    </row>
    <row r="317" spans="1:23" ht="24">
      <c r="A317" s="87">
        <v>297</v>
      </c>
      <c r="B317" s="112" t="s">
        <v>294</v>
      </c>
      <c r="C317" s="85" t="s">
        <v>218</v>
      </c>
      <c r="D317" s="94" t="s">
        <v>45</v>
      </c>
      <c r="E317" s="94" t="s">
        <v>14</v>
      </c>
      <c r="F317" s="94" t="s">
        <v>40</v>
      </c>
      <c r="G317" s="95" t="s">
        <v>5</v>
      </c>
      <c r="H317" s="96" t="s">
        <v>14</v>
      </c>
      <c r="I317" s="96" t="s">
        <v>10</v>
      </c>
      <c r="J317" s="96" t="s">
        <v>7</v>
      </c>
      <c r="K317" s="85" t="s">
        <v>13</v>
      </c>
      <c r="L317" s="96"/>
      <c r="M317" s="96">
        <v>1</v>
      </c>
      <c r="N317" s="85">
        <v>2</v>
      </c>
      <c r="O317" s="107">
        <v>41</v>
      </c>
      <c r="P317" s="87" t="s">
        <v>176</v>
      </c>
      <c r="Q317" s="38">
        <v>480</v>
      </c>
      <c r="R317" s="38">
        <v>480</v>
      </c>
      <c r="S317" s="38">
        <v>480</v>
      </c>
      <c r="T317" s="38">
        <v>490</v>
      </c>
      <c r="U317" s="44"/>
      <c r="V317" s="5"/>
      <c r="W317" s="4"/>
    </row>
    <row r="318" spans="1:23" ht="24">
      <c r="A318" s="87">
        <v>298</v>
      </c>
      <c r="B318" s="112" t="s">
        <v>294</v>
      </c>
      <c r="C318" s="85" t="s">
        <v>218</v>
      </c>
      <c r="D318" s="94" t="s">
        <v>45</v>
      </c>
      <c r="E318" s="94" t="s">
        <v>14</v>
      </c>
      <c r="F318" s="94" t="s">
        <v>40</v>
      </c>
      <c r="G318" s="95" t="s">
        <v>5</v>
      </c>
      <c r="H318" s="96" t="s">
        <v>14</v>
      </c>
      <c r="I318" s="96" t="s">
        <v>10</v>
      </c>
      <c r="J318" s="96" t="s">
        <v>7</v>
      </c>
      <c r="K318" s="85" t="s">
        <v>13</v>
      </c>
      <c r="L318" s="96"/>
      <c r="M318" s="96">
        <v>1</v>
      </c>
      <c r="N318" s="85">
        <v>3</v>
      </c>
      <c r="O318" s="107">
        <v>41</v>
      </c>
      <c r="P318" s="87" t="s">
        <v>259</v>
      </c>
      <c r="Q318" s="38">
        <v>2770</v>
      </c>
      <c r="R318" s="38">
        <v>2770</v>
      </c>
      <c r="S318" s="38">
        <v>2770</v>
      </c>
      <c r="T318" s="38">
        <v>2820</v>
      </c>
      <c r="U318" s="44"/>
      <c r="V318" s="5"/>
      <c r="W318" s="4"/>
    </row>
    <row r="319" spans="1:23" ht="24" hidden="1">
      <c r="A319" s="87">
        <v>299</v>
      </c>
      <c r="B319" s="112" t="s">
        <v>294</v>
      </c>
      <c r="C319" s="85" t="s">
        <v>218</v>
      </c>
      <c r="D319" s="94" t="s">
        <v>45</v>
      </c>
      <c r="E319" s="94" t="s">
        <v>14</v>
      </c>
      <c r="F319" s="94" t="s">
        <v>40</v>
      </c>
      <c r="G319" s="95"/>
      <c r="H319" s="96">
        <v>6</v>
      </c>
      <c r="I319" s="96">
        <v>3</v>
      </c>
      <c r="J319" s="96">
        <v>2</v>
      </c>
      <c r="K319" s="85" t="s">
        <v>13</v>
      </c>
      <c r="L319" s="96"/>
      <c r="M319" s="96">
        <v>1</v>
      </c>
      <c r="N319" s="85" t="s">
        <v>49</v>
      </c>
      <c r="O319" s="96"/>
      <c r="P319" s="87" t="s">
        <v>211</v>
      </c>
      <c r="Q319" s="110"/>
      <c r="R319" s="110"/>
      <c r="S319" s="110"/>
      <c r="T319" s="110"/>
      <c r="U319" s="44"/>
      <c r="V319" s="5"/>
      <c r="W319" s="4"/>
    </row>
    <row r="320" spans="1:23" ht="36" hidden="1">
      <c r="A320" s="87">
        <v>300</v>
      </c>
      <c r="B320" s="112" t="s">
        <v>294</v>
      </c>
      <c r="C320" s="85" t="s">
        <v>218</v>
      </c>
      <c r="D320" s="94" t="s">
        <v>45</v>
      </c>
      <c r="E320" s="94" t="s">
        <v>14</v>
      </c>
      <c r="F320" s="94" t="s">
        <v>40</v>
      </c>
      <c r="G320" s="95"/>
      <c r="H320" s="96">
        <v>6</v>
      </c>
      <c r="I320" s="96">
        <v>3</v>
      </c>
      <c r="J320" s="96">
        <v>2</v>
      </c>
      <c r="K320" s="85" t="s">
        <v>13</v>
      </c>
      <c r="L320" s="96"/>
      <c r="M320" s="96">
        <v>1</v>
      </c>
      <c r="N320" s="85" t="s">
        <v>51</v>
      </c>
      <c r="O320" s="96">
        <v>41</v>
      </c>
      <c r="P320" s="87" t="s">
        <v>260</v>
      </c>
      <c r="Q320" s="38"/>
      <c r="R320" s="38"/>
      <c r="S320" s="38"/>
      <c r="T320" s="38"/>
      <c r="U320" s="44" t="s">
        <v>368</v>
      </c>
      <c r="V320" s="5"/>
      <c r="W320" s="4"/>
    </row>
    <row r="321" spans="1:22" ht="50.25" customHeight="1" hidden="1">
      <c r="A321" s="87">
        <v>301</v>
      </c>
      <c r="B321" s="112" t="s">
        <v>294</v>
      </c>
      <c r="C321" s="85" t="s">
        <v>218</v>
      </c>
      <c r="D321" s="94" t="s">
        <v>45</v>
      </c>
      <c r="E321" s="94" t="s">
        <v>14</v>
      </c>
      <c r="F321" s="94" t="s">
        <v>40</v>
      </c>
      <c r="G321" s="95"/>
      <c r="H321" s="96">
        <v>6</v>
      </c>
      <c r="I321" s="96">
        <v>3</v>
      </c>
      <c r="J321" s="96">
        <v>2</v>
      </c>
      <c r="K321" s="85" t="s">
        <v>13</v>
      </c>
      <c r="L321" s="96"/>
      <c r="M321" s="96">
        <v>1</v>
      </c>
      <c r="N321" s="85" t="s">
        <v>199</v>
      </c>
      <c r="O321" s="96">
        <v>41</v>
      </c>
      <c r="P321" s="87" t="s">
        <v>239</v>
      </c>
      <c r="Q321" s="38"/>
      <c r="R321" s="38"/>
      <c r="S321" s="38"/>
      <c r="T321" s="38"/>
      <c r="U321" s="44" t="s">
        <v>392</v>
      </c>
      <c r="V321" s="5"/>
    </row>
    <row r="322" spans="1:22" ht="24">
      <c r="A322" s="87">
        <v>302</v>
      </c>
      <c r="B322" s="112" t="s">
        <v>294</v>
      </c>
      <c r="C322" s="96" t="s">
        <v>358</v>
      </c>
      <c r="D322" s="94" t="s">
        <v>45</v>
      </c>
      <c r="E322" s="94" t="s">
        <v>14</v>
      </c>
      <c r="F322" s="94" t="s">
        <v>40</v>
      </c>
      <c r="G322" s="95"/>
      <c r="H322" s="96">
        <v>6</v>
      </c>
      <c r="I322" s="96">
        <v>3</v>
      </c>
      <c r="J322" s="96">
        <v>2</v>
      </c>
      <c r="K322" s="85" t="s">
        <v>13</v>
      </c>
      <c r="L322" s="96"/>
      <c r="M322" s="96">
        <v>1</v>
      </c>
      <c r="N322" s="85" t="s">
        <v>216</v>
      </c>
      <c r="O322" s="96">
        <v>41</v>
      </c>
      <c r="P322" s="87" t="s">
        <v>409</v>
      </c>
      <c r="Q322" s="38">
        <v>720</v>
      </c>
      <c r="R322" s="38">
        <v>720</v>
      </c>
      <c r="S322" s="38">
        <v>720</v>
      </c>
      <c r="T322" s="38">
        <v>740</v>
      </c>
      <c r="U322" s="44"/>
      <c r="V322" s="5"/>
    </row>
    <row r="323" spans="1:23" ht="24">
      <c r="A323" s="87">
        <v>303</v>
      </c>
      <c r="B323" s="112" t="s">
        <v>294</v>
      </c>
      <c r="C323" s="85" t="s">
        <v>218</v>
      </c>
      <c r="D323" s="94" t="s">
        <v>45</v>
      </c>
      <c r="E323" s="94" t="s">
        <v>14</v>
      </c>
      <c r="F323" s="94" t="s">
        <v>40</v>
      </c>
      <c r="G323" s="95" t="s">
        <v>5</v>
      </c>
      <c r="H323" s="96" t="s">
        <v>14</v>
      </c>
      <c r="I323" s="96" t="s">
        <v>10</v>
      </c>
      <c r="J323" s="96" t="s">
        <v>7</v>
      </c>
      <c r="K323" s="85" t="s">
        <v>13</v>
      </c>
      <c r="L323" s="96"/>
      <c r="M323" s="96">
        <v>2</v>
      </c>
      <c r="N323" s="85" t="s">
        <v>41</v>
      </c>
      <c r="O323" s="96">
        <v>41</v>
      </c>
      <c r="P323" s="87" t="s">
        <v>69</v>
      </c>
      <c r="Q323" s="38">
        <v>5090</v>
      </c>
      <c r="R323" s="38">
        <v>5090</v>
      </c>
      <c r="S323" s="38">
        <v>5090</v>
      </c>
      <c r="T323" s="38">
        <v>5190</v>
      </c>
      <c r="U323" s="44"/>
      <c r="V323" s="5"/>
      <c r="W323" s="4"/>
    </row>
    <row r="324" spans="1:23" ht="24">
      <c r="A324" s="87">
        <v>304</v>
      </c>
      <c r="B324" s="112" t="s">
        <v>294</v>
      </c>
      <c r="C324" s="85" t="s">
        <v>218</v>
      </c>
      <c r="D324" s="94" t="s">
        <v>45</v>
      </c>
      <c r="E324" s="94" t="s">
        <v>14</v>
      </c>
      <c r="F324" s="94" t="s">
        <v>40</v>
      </c>
      <c r="G324" s="95" t="s">
        <v>5</v>
      </c>
      <c r="H324" s="96" t="s">
        <v>14</v>
      </c>
      <c r="I324" s="96" t="s">
        <v>10</v>
      </c>
      <c r="J324" s="96" t="s">
        <v>7</v>
      </c>
      <c r="K324" s="85" t="s">
        <v>13</v>
      </c>
      <c r="L324" s="96"/>
      <c r="M324" s="96">
        <v>2</v>
      </c>
      <c r="N324" s="85" t="s">
        <v>42</v>
      </c>
      <c r="O324" s="96">
        <v>41</v>
      </c>
      <c r="P324" s="87" t="s">
        <v>68</v>
      </c>
      <c r="Q324" s="38">
        <v>22400</v>
      </c>
      <c r="R324" s="38">
        <v>22400</v>
      </c>
      <c r="S324" s="38">
        <v>22400</v>
      </c>
      <c r="T324" s="38">
        <v>22800</v>
      </c>
      <c r="U324" s="44"/>
      <c r="V324" s="5"/>
      <c r="W324" s="4"/>
    </row>
    <row r="325" spans="1:25" ht="60">
      <c r="A325" s="87">
        <v>308</v>
      </c>
      <c r="B325" s="112" t="s">
        <v>294</v>
      </c>
      <c r="C325" s="85" t="s">
        <v>218</v>
      </c>
      <c r="D325" s="94" t="s">
        <v>45</v>
      </c>
      <c r="E325" s="94" t="s">
        <v>14</v>
      </c>
      <c r="F325" s="94" t="s">
        <v>40</v>
      </c>
      <c r="G325" s="95" t="s">
        <v>5</v>
      </c>
      <c r="H325" s="96" t="s">
        <v>14</v>
      </c>
      <c r="I325" s="96" t="s">
        <v>10</v>
      </c>
      <c r="J325" s="96" t="s">
        <v>7</v>
      </c>
      <c r="K325" s="85" t="s">
        <v>13</v>
      </c>
      <c r="L325" s="96" t="s">
        <v>5</v>
      </c>
      <c r="M325" s="96">
        <v>2</v>
      </c>
      <c r="N325" s="85" t="s">
        <v>11</v>
      </c>
      <c r="O325" s="96">
        <v>41</v>
      </c>
      <c r="P325" s="87" t="s">
        <v>177</v>
      </c>
      <c r="Q325" s="38">
        <v>20</v>
      </c>
      <c r="R325" s="38">
        <v>20</v>
      </c>
      <c r="S325" s="38">
        <v>20</v>
      </c>
      <c r="T325" s="38">
        <v>20</v>
      </c>
      <c r="U325" s="44" t="s">
        <v>433</v>
      </c>
      <c r="V325" s="5"/>
      <c r="Y325" s="4"/>
    </row>
    <row r="326" spans="1:22" ht="36">
      <c r="A326" s="87">
        <v>310</v>
      </c>
      <c r="B326" s="112" t="s">
        <v>294</v>
      </c>
      <c r="C326" s="85" t="s">
        <v>218</v>
      </c>
      <c r="D326" s="94" t="s">
        <v>45</v>
      </c>
      <c r="E326" s="94" t="s">
        <v>14</v>
      </c>
      <c r="F326" s="94" t="s">
        <v>40</v>
      </c>
      <c r="G326" s="95" t="s">
        <v>5</v>
      </c>
      <c r="H326" s="96" t="s">
        <v>14</v>
      </c>
      <c r="I326" s="96" t="s">
        <v>10</v>
      </c>
      <c r="J326" s="96" t="s">
        <v>7</v>
      </c>
      <c r="K326" s="85" t="s">
        <v>19</v>
      </c>
      <c r="L326" s="96" t="s">
        <v>5</v>
      </c>
      <c r="M326" s="96" t="s">
        <v>5</v>
      </c>
      <c r="N326" s="85" t="s">
        <v>11</v>
      </c>
      <c r="O326" s="96">
        <v>41</v>
      </c>
      <c r="P326" s="87" t="s">
        <v>261</v>
      </c>
      <c r="Q326" s="38">
        <v>150</v>
      </c>
      <c r="R326" s="38">
        <v>150</v>
      </c>
      <c r="S326" s="38">
        <v>160</v>
      </c>
      <c r="T326" s="38">
        <v>160</v>
      </c>
      <c r="U326" s="44"/>
      <c r="V326" s="5"/>
    </row>
    <row r="327" spans="1:22" ht="60">
      <c r="A327" s="87">
        <v>311</v>
      </c>
      <c r="B327" s="112" t="s">
        <v>294</v>
      </c>
      <c r="C327" s="85" t="s">
        <v>218</v>
      </c>
      <c r="D327" s="94" t="s">
        <v>45</v>
      </c>
      <c r="E327" s="94" t="s">
        <v>14</v>
      </c>
      <c r="F327" s="94" t="s">
        <v>40</v>
      </c>
      <c r="G327" s="95" t="s">
        <v>5</v>
      </c>
      <c r="H327" s="96" t="s">
        <v>14</v>
      </c>
      <c r="I327" s="96" t="s">
        <v>10</v>
      </c>
      <c r="J327" s="96" t="s">
        <v>7</v>
      </c>
      <c r="K327" s="85" t="s">
        <v>19</v>
      </c>
      <c r="L327" s="96" t="s">
        <v>5</v>
      </c>
      <c r="M327" s="96" t="s">
        <v>5</v>
      </c>
      <c r="N327" s="85" t="s">
        <v>41</v>
      </c>
      <c r="O327" s="96">
        <v>41</v>
      </c>
      <c r="P327" s="87" t="s">
        <v>178</v>
      </c>
      <c r="Q327" s="38">
        <v>2500</v>
      </c>
      <c r="R327" s="38">
        <v>3200</v>
      </c>
      <c r="S327" s="38">
        <v>3240</v>
      </c>
      <c r="T327" s="38">
        <v>3240</v>
      </c>
      <c r="U327" s="44" t="s">
        <v>474</v>
      </c>
      <c r="V327" s="5"/>
    </row>
    <row r="328" spans="1:22" ht="24">
      <c r="A328" s="87">
        <v>312</v>
      </c>
      <c r="B328" s="112" t="s">
        <v>294</v>
      </c>
      <c r="C328" s="85" t="s">
        <v>218</v>
      </c>
      <c r="D328" s="94" t="s">
        <v>45</v>
      </c>
      <c r="E328" s="94" t="s">
        <v>14</v>
      </c>
      <c r="F328" s="94" t="s">
        <v>40</v>
      </c>
      <c r="G328" s="95" t="s">
        <v>5</v>
      </c>
      <c r="H328" s="96" t="s">
        <v>14</v>
      </c>
      <c r="I328" s="96" t="s">
        <v>10</v>
      </c>
      <c r="J328" s="96" t="s">
        <v>7</v>
      </c>
      <c r="K328" s="85" t="s">
        <v>19</v>
      </c>
      <c r="L328" s="96" t="s">
        <v>5</v>
      </c>
      <c r="M328" s="96" t="s">
        <v>5</v>
      </c>
      <c r="N328" s="85" t="s">
        <v>42</v>
      </c>
      <c r="O328" s="96">
        <v>41</v>
      </c>
      <c r="P328" s="87" t="s">
        <v>77</v>
      </c>
      <c r="Q328" s="38">
        <v>12750</v>
      </c>
      <c r="R328" s="38">
        <v>12750</v>
      </c>
      <c r="S328" s="38">
        <v>12810</v>
      </c>
      <c r="T328" s="38">
        <v>12810</v>
      </c>
      <c r="U328" s="44"/>
      <c r="V328" s="5"/>
    </row>
    <row r="329" spans="1:22" ht="24" hidden="1">
      <c r="A329" s="87">
        <v>314</v>
      </c>
      <c r="B329" s="112" t="s">
        <v>294</v>
      </c>
      <c r="C329" s="85" t="s">
        <v>218</v>
      </c>
      <c r="D329" s="94" t="s">
        <v>45</v>
      </c>
      <c r="E329" s="94" t="s">
        <v>14</v>
      </c>
      <c r="F329" s="94" t="s">
        <v>40</v>
      </c>
      <c r="G329" s="95" t="s">
        <v>5</v>
      </c>
      <c r="H329" s="96" t="s">
        <v>14</v>
      </c>
      <c r="I329" s="96" t="s">
        <v>10</v>
      </c>
      <c r="J329" s="96" t="s">
        <v>7</v>
      </c>
      <c r="K329" s="85" t="s">
        <v>19</v>
      </c>
      <c r="L329" s="96" t="s">
        <v>5</v>
      </c>
      <c r="M329" s="96" t="s">
        <v>5</v>
      </c>
      <c r="N329" s="85" t="s">
        <v>44</v>
      </c>
      <c r="O329" s="96">
        <v>41</v>
      </c>
      <c r="P329" s="87" t="s">
        <v>262</v>
      </c>
      <c r="Q329" s="38"/>
      <c r="R329" s="38"/>
      <c r="S329" s="38"/>
      <c r="T329" s="38"/>
      <c r="U329" s="44"/>
      <c r="V329" s="5"/>
    </row>
    <row r="330" spans="1:23" ht="24" hidden="1">
      <c r="A330" s="87">
        <v>316</v>
      </c>
      <c r="B330" s="112" t="s">
        <v>294</v>
      </c>
      <c r="C330" s="85" t="s">
        <v>218</v>
      </c>
      <c r="D330" s="94" t="s">
        <v>45</v>
      </c>
      <c r="E330" s="94" t="s">
        <v>14</v>
      </c>
      <c r="F330" s="94" t="s">
        <v>40</v>
      </c>
      <c r="G330" s="95"/>
      <c r="H330" s="96">
        <v>6</v>
      </c>
      <c r="I330" s="96">
        <v>3</v>
      </c>
      <c r="J330" s="96">
        <v>2</v>
      </c>
      <c r="K330" s="85" t="s">
        <v>19</v>
      </c>
      <c r="L330" s="96"/>
      <c r="M330" s="96"/>
      <c r="N330" s="85" t="s">
        <v>199</v>
      </c>
      <c r="O330" s="96">
        <v>41</v>
      </c>
      <c r="P330" s="87" t="s">
        <v>198</v>
      </c>
      <c r="Q330" s="38"/>
      <c r="R330" s="38"/>
      <c r="S330" s="38"/>
      <c r="T330" s="38"/>
      <c r="U330" s="44"/>
      <c r="V330" s="5"/>
      <c r="W330" s="2"/>
    </row>
    <row r="331" spans="1:22" ht="24">
      <c r="A331" s="87">
        <v>317</v>
      </c>
      <c r="B331" s="112" t="s">
        <v>294</v>
      </c>
      <c r="C331" s="85" t="s">
        <v>218</v>
      </c>
      <c r="D331" s="94" t="s">
        <v>45</v>
      </c>
      <c r="E331" s="94" t="s">
        <v>14</v>
      </c>
      <c r="F331" s="94" t="s">
        <v>40</v>
      </c>
      <c r="G331" s="95"/>
      <c r="H331" s="96">
        <v>6</v>
      </c>
      <c r="I331" s="96">
        <v>3</v>
      </c>
      <c r="J331" s="96">
        <v>2</v>
      </c>
      <c r="K331" s="85" t="s">
        <v>19</v>
      </c>
      <c r="L331" s="96"/>
      <c r="M331" s="96"/>
      <c r="N331" s="85" t="s">
        <v>216</v>
      </c>
      <c r="O331" s="96">
        <v>41</v>
      </c>
      <c r="P331" s="87" t="s">
        <v>212</v>
      </c>
      <c r="Q331" s="38">
        <v>4900</v>
      </c>
      <c r="R331" s="38">
        <v>4900</v>
      </c>
      <c r="S331" s="38">
        <v>4900</v>
      </c>
      <c r="T331" s="38">
        <v>4950</v>
      </c>
      <c r="U331" s="44" t="s">
        <v>402</v>
      </c>
      <c r="V331" s="5"/>
    </row>
    <row r="332" spans="1:22" ht="24">
      <c r="A332" s="87">
        <v>318</v>
      </c>
      <c r="B332" s="112" t="s">
        <v>294</v>
      </c>
      <c r="C332" s="96" t="s">
        <v>358</v>
      </c>
      <c r="D332" s="94" t="s">
        <v>45</v>
      </c>
      <c r="E332" s="94" t="s">
        <v>14</v>
      </c>
      <c r="F332" s="94" t="s">
        <v>40</v>
      </c>
      <c r="G332" s="95"/>
      <c r="H332" s="96">
        <v>6</v>
      </c>
      <c r="I332" s="96">
        <v>3</v>
      </c>
      <c r="J332" s="96">
        <v>2</v>
      </c>
      <c r="K332" s="85" t="s">
        <v>19</v>
      </c>
      <c r="L332" s="96"/>
      <c r="M332" s="96"/>
      <c r="N332" s="85" t="s">
        <v>399</v>
      </c>
      <c r="O332" s="96">
        <v>41</v>
      </c>
      <c r="P332" s="87" t="s">
        <v>378</v>
      </c>
      <c r="Q332" s="38">
        <v>1900</v>
      </c>
      <c r="R332" s="38">
        <v>1900</v>
      </c>
      <c r="S332" s="38">
        <v>1900</v>
      </c>
      <c r="T332" s="38">
        <v>1930</v>
      </c>
      <c r="U332" s="44"/>
      <c r="V332" s="5"/>
    </row>
    <row r="333" spans="1:22" ht="24">
      <c r="A333" s="87">
        <v>320</v>
      </c>
      <c r="B333" s="112" t="s">
        <v>294</v>
      </c>
      <c r="C333" s="85" t="s">
        <v>218</v>
      </c>
      <c r="D333" s="94" t="s">
        <v>45</v>
      </c>
      <c r="E333" s="94" t="s">
        <v>14</v>
      </c>
      <c r="F333" s="94" t="s">
        <v>40</v>
      </c>
      <c r="G333" s="95"/>
      <c r="H333" s="96">
        <v>6</v>
      </c>
      <c r="I333" s="96">
        <v>3</v>
      </c>
      <c r="J333" s="96">
        <v>5</v>
      </c>
      <c r="K333" s="85" t="s">
        <v>27</v>
      </c>
      <c r="L333" s="96"/>
      <c r="M333" s="96"/>
      <c r="N333" s="85">
        <v>1</v>
      </c>
      <c r="O333" s="96">
        <v>41</v>
      </c>
      <c r="P333" s="87" t="s">
        <v>74</v>
      </c>
      <c r="Q333" s="38">
        <v>50</v>
      </c>
      <c r="R333" s="38">
        <v>50</v>
      </c>
      <c r="S333" s="38">
        <v>50</v>
      </c>
      <c r="T333" s="38">
        <v>50</v>
      </c>
      <c r="U333" s="44"/>
      <c r="V333" s="5"/>
    </row>
    <row r="334" spans="1:23" ht="24">
      <c r="A334" s="87">
        <v>321</v>
      </c>
      <c r="B334" s="112" t="s">
        <v>294</v>
      </c>
      <c r="C334" s="85" t="s">
        <v>218</v>
      </c>
      <c r="D334" s="94" t="s">
        <v>45</v>
      </c>
      <c r="E334" s="94" t="s">
        <v>14</v>
      </c>
      <c r="F334" s="94" t="s">
        <v>40</v>
      </c>
      <c r="G334" s="95"/>
      <c r="H334" s="96">
        <v>6</v>
      </c>
      <c r="I334" s="96">
        <v>3</v>
      </c>
      <c r="J334" s="96">
        <v>5</v>
      </c>
      <c r="K334" s="85" t="s">
        <v>27</v>
      </c>
      <c r="L334" s="96"/>
      <c r="M334" s="96"/>
      <c r="N334" s="85">
        <v>2</v>
      </c>
      <c r="O334" s="96">
        <v>41</v>
      </c>
      <c r="P334" s="87" t="s">
        <v>70</v>
      </c>
      <c r="Q334" s="38">
        <v>1200</v>
      </c>
      <c r="R334" s="38">
        <v>1200</v>
      </c>
      <c r="S334" s="38">
        <v>1200</v>
      </c>
      <c r="T334" s="38">
        <v>1200</v>
      </c>
      <c r="U334" s="44"/>
      <c r="V334" s="5"/>
      <c r="W334" s="4"/>
    </row>
    <row r="335" spans="1:22" ht="36">
      <c r="A335" s="87">
        <v>322</v>
      </c>
      <c r="B335" s="112" t="s">
        <v>294</v>
      </c>
      <c r="C335" s="85" t="s">
        <v>218</v>
      </c>
      <c r="D335" s="94" t="s">
        <v>45</v>
      </c>
      <c r="E335" s="94" t="s">
        <v>14</v>
      </c>
      <c r="F335" s="94" t="s">
        <v>40</v>
      </c>
      <c r="G335" s="95"/>
      <c r="H335" s="96">
        <v>6</v>
      </c>
      <c r="I335" s="96">
        <v>3</v>
      </c>
      <c r="J335" s="96">
        <v>5</v>
      </c>
      <c r="K335" s="85" t="s">
        <v>27</v>
      </c>
      <c r="L335" s="96"/>
      <c r="M335" s="96"/>
      <c r="N335" s="85">
        <v>3</v>
      </c>
      <c r="O335" s="96">
        <v>41</v>
      </c>
      <c r="P335" s="87" t="s">
        <v>103</v>
      </c>
      <c r="Q335" s="38">
        <v>6800</v>
      </c>
      <c r="R335" s="38">
        <v>6800</v>
      </c>
      <c r="S335" s="38">
        <v>6800</v>
      </c>
      <c r="T335" s="38">
        <v>6800</v>
      </c>
      <c r="U335" s="44" t="s">
        <v>473</v>
      </c>
      <c r="V335" s="5"/>
    </row>
    <row r="336" spans="1:22" ht="24">
      <c r="A336" s="87">
        <v>323</v>
      </c>
      <c r="B336" s="112" t="s">
        <v>294</v>
      </c>
      <c r="C336" s="85" t="s">
        <v>218</v>
      </c>
      <c r="D336" s="94" t="s">
        <v>45</v>
      </c>
      <c r="E336" s="94" t="s">
        <v>14</v>
      </c>
      <c r="F336" s="94" t="s">
        <v>40</v>
      </c>
      <c r="G336" s="95"/>
      <c r="H336" s="96">
        <v>6</v>
      </c>
      <c r="I336" s="96">
        <v>3</v>
      </c>
      <c r="J336" s="96">
        <v>5</v>
      </c>
      <c r="K336" s="85" t="s">
        <v>27</v>
      </c>
      <c r="L336" s="96"/>
      <c r="M336" s="96"/>
      <c r="N336" s="85" t="s">
        <v>15</v>
      </c>
      <c r="O336" s="96" t="s">
        <v>400</v>
      </c>
      <c r="P336" s="87" t="s">
        <v>393</v>
      </c>
      <c r="Q336" s="38">
        <v>1300</v>
      </c>
      <c r="R336" s="38">
        <v>1300</v>
      </c>
      <c r="S336" s="38">
        <v>1300</v>
      </c>
      <c r="T336" s="38">
        <v>1300</v>
      </c>
      <c r="U336" s="44"/>
      <c r="V336" s="5"/>
    </row>
    <row r="337" spans="1:23" ht="24" hidden="1">
      <c r="A337" s="87">
        <v>328</v>
      </c>
      <c r="B337" s="112" t="s">
        <v>294</v>
      </c>
      <c r="C337" s="85" t="s">
        <v>218</v>
      </c>
      <c r="D337" s="94" t="s">
        <v>45</v>
      </c>
      <c r="E337" s="94" t="s">
        <v>14</v>
      </c>
      <c r="F337" s="94" t="s">
        <v>40</v>
      </c>
      <c r="G337" s="95"/>
      <c r="H337" s="96">
        <v>6</v>
      </c>
      <c r="I337" s="96">
        <v>3</v>
      </c>
      <c r="J337" s="96">
        <v>7</v>
      </c>
      <c r="K337" s="85" t="s">
        <v>22</v>
      </c>
      <c r="L337" s="96"/>
      <c r="M337" s="96">
        <v>1</v>
      </c>
      <c r="N337" s="85">
        <v>1</v>
      </c>
      <c r="O337" s="96">
        <v>41</v>
      </c>
      <c r="P337" s="87" t="s">
        <v>71</v>
      </c>
      <c r="Q337" s="38"/>
      <c r="R337" s="38"/>
      <c r="S337" s="38"/>
      <c r="T337" s="38"/>
      <c r="U337" s="44"/>
      <c r="V337" s="5"/>
      <c r="W337" s="4"/>
    </row>
    <row r="338" spans="1:23" ht="24">
      <c r="A338" s="87">
        <v>329</v>
      </c>
      <c r="B338" s="112" t="s">
        <v>294</v>
      </c>
      <c r="C338" s="85" t="s">
        <v>218</v>
      </c>
      <c r="D338" s="94" t="s">
        <v>45</v>
      </c>
      <c r="E338" s="94" t="s">
        <v>14</v>
      </c>
      <c r="F338" s="94" t="s">
        <v>40</v>
      </c>
      <c r="G338" s="95"/>
      <c r="H338" s="96">
        <v>6</v>
      </c>
      <c r="I338" s="96">
        <v>3</v>
      </c>
      <c r="J338" s="96">
        <v>7</v>
      </c>
      <c r="K338" s="85" t="s">
        <v>22</v>
      </c>
      <c r="L338" s="96"/>
      <c r="M338" s="96">
        <v>1</v>
      </c>
      <c r="N338" s="85">
        <v>2</v>
      </c>
      <c r="O338" s="96">
        <v>41</v>
      </c>
      <c r="P338" s="87" t="s">
        <v>72</v>
      </c>
      <c r="Q338" s="38">
        <v>1020</v>
      </c>
      <c r="R338" s="38">
        <v>1020</v>
      </c>
      <c r="S338" s="38">
        <v>1020</v>
      </c>
      <c r="T338" s="38">
        <v>1040</v>
      </c>
      <c r="U338" s="44"/>
      <c r="V338" s="5"/>
      <c r="W338" s="4"/>
    </row>
    <row r="339" spans="1:23" ht="22.5">
      <c r="A339" s="87">
        <v>330</v>
      </c>
      <c r="B339" s="112" t="s">
        <v>294</v>
      </c>
      <c r="C339" s="85" t="s">
        <v>218</v>
      </c>
      <c r="D339" s="94" t="s">
        <v>45</v>
      </c>
      <c r="E339" s="94" t="s">
        <v>14</v>
      </c>
      <c r="F339" s="94" t="s">
        <v>40</v>
      </c>
      <c r="G339" s="95"/>
      <c r="H339" s="96">
        <v>6</v>
      </c>
      <c r="I339" s="96">
        <v>3</v>
      </c>
      <c r="J339" s="96">
        <v>7</v>
      </c>
      <c r="K339" s="85" t="s">
        <v>22</v>
      </c>
      <c r="L339" s="96"/>
      <c r="M339" s="96">
        <v>1</v>
      </c>
      <c r="N339" s="85">
        <v>3</v>
      </c>
      <c r="O339" s="96">
        <v>41</v>
      </c>
      <c r="P339" s="87" t="s">
        <v>73</v>
      </c>
      <c r="Q339" s="38">
        <v>3600</v>
      </c>
      <c r="R339" s="38">
        <v>3600</v>
      </c>
      <c r="S339" s="38">
        <v>3600</v>
      </c>
      <c r="T339" s="38">
        <v>3650</v>
      </c>
      <c r="U339" s="44"/>
      <c r="V339" s="5"/>
      <c r="W339" s="4"/>
    </row>
    <row r="340" spans="1:23" ht="67.5" customHeight="1">
      <c r="A340" s="87">
        <v>336</v>
      </c>
      <c r="B340" s="112" t="s">
        <v>294</v>
      </c>
      <c r="C340" s="85" t="s">
        <v>218</v>
      </c>
      <c r="D340" s="94" t="s">
        <v>45</v>
      </c>
      <c r="E340" s="94" t="s">
        <v>14</v>
      </c>
      <c r="F340" s="94" t="s">
        <v>40</v>
      </c>
      <c r="G340" s="95" t="s">
        <v>5</v>
      </c>
      <c r="H340" s="96" t="s">
        <v>14</v>
      </c>
      <c r="I340" s="96" t="s">
        <v>10</v>
      </c>
      <c r="J340" s="96" t="s">
        <v>12</v>
      </c>
      <c r="K340" s="85" t="s">
        <v>22</v>
      </c>
      <c r="L340" s="96"/>
      <c r="M340" s="96">
        <v>2</v>
      </c>
      <c r="N340" s="85">
        <v>1</v>
      </c>
      <c r="O340" s="96">
        <v>41</v>
      </c>
      <c r="P340" s="87" t="s">
        <v>75</v>
      </c>
      <c r="Q340" s="38">
        <v>200</v>
      </c>
      <c r="R340" s="38">
        <v>200</v>
      </c>
      <c r="S340" s="38">
        <v>200</v>
      </c>
      <c r="T340" s="38">
        <v>200</v>
      </c>
      <c r="U340" s="44" t="s">
        <v>420</v>
      </c>
      <c r="V340" s="5"/>
      <c r="W340" s="4"/>
    </row>
    <row r="341" spans="1:23" ht="42.75" customHeight="1">
      <c r="A341" s="87">
        <v>337</v>
      </c>
      <c r="B341" s="112" t="s">
        <v>294</v>
      </c>
      <c r="C341" s="85" t="s">
        <v>218</v>
      </c>
      <c r="D341" s="94" t="s">
        <v>45</v>
      </c>
      <c r="E341" s="94" t="s">
        <v>14</v>
      </c>
      <c r="F341" s="94" t="s">
        <v>40</v>
      </c>
      <c r="G341" s="95" t="s">
        <v>5</v>
      </c>
      <c r="H341" s="96" t="s">
        <v>14</v>
      </c>
      <c r="I341" s="96" t="s">
        <v>10</v>
      </c>
      <c r="J341" s="96" t="s">
        <v>12</v>
      </c>
      <c r="K341" s="85" t="s">
        <v>22</v>
      </c>
      <c r="L341" s="96"/>
      <c r="M341" s="96">
        <v>2</v>
      </c>
      <c r="N341" s="85">
        <v>2</v>
      </c>
      <c r="O341" s="96">
        <v>41</v>
      </c>
      <c r="P341" s="87" t="s">
        <v>76</v>
      </c>
      <c r="Q341" s="38">
        <v>700</v>
      </c>
      <c r="R341" s="38">
        <v>0</v>
      </c>
      <c r="S341" s="38">
        <v>0</v>
      </c>
      <c r="T341" s="38">
        <v>0</v>
      </c>
      <c r="U341" s="44" t="s">
        <v>475</v>
      </c>
      <c r="V341" s="5"/>
      <c r="W341" s="4"/>
    </row>
    <row r="342" spans="1:21" ht="12.75">
      <c r="A342" s="44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7" t="s">
        <v>318</v>
      </c>
      <c r="Q342" s="48">
        <f>SUM(Q304:Q341)</f>
        <v>150820</v>
      </c>
      <c r="R342" s="48">
        <f>SUM(R304:R341)</f>
        <v>155890</v>
      </c>
      <c r="S342" s="48">
        <f>SUM(S304:S341)</f>
        <v>139590</v>
      </c>
      <c r="T342" s="48">
        <f>SUM(T304:T341)</f>
        <v>140360</v>
      </c>
      <c r="U342" s="33"/>
    </row>
    <row r="343" spans="1:21" ht="13.5" thickBot="1">
      <c r="A343" s="50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50"/>
      <c r="Q343" s="113"/>
      <c r="R343" s="113"/>
      <c r="S343" s="113"/>
      <c r="T343" s="113"/>
      <c r="U343" s="114"/>
    </row>
    <row r="344" spans="1:21" ht="13.5" thickBot="1">
      <c r="A344" s="52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44" t="s">
        <v>193</v>
      </c>
      <c r="Q344" s="53">
        <f>SUM(Q304:Q306,Q316:Q341)</f>
        <v>81950</v>
      </c>
      <c r="R344" s="53">
        <f>SUM(R304:R306,R316:R341)</f>
        <v>81150</v>
      </c>
      <c r="S344" s="53">
        <f>SUM(S304:S306,S316:S341)</f>
        <v>80680</v>
      </c>
      <c r="T344" s="53">
        <f>SUM(T304:T306,T316:T341)</f>
        <v>80790</v>
      </c>
      <c r="U344" s="55"/>
    </row>
    <row r="345" spans="1:21" ht="13.5" thickBot="1">
      <c r="A345" s="54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44" t="s">
        <v>194</v>
      </c>
      <c r="Q345" s="53">
        <f>SUM(Q307:Q312)</f>
        <v>13500</v>
      </c>
      <c r="R345" s="53">
        <f>SUM(R307:R312)</f>
        <v>21500</v>
      </c>
      <c r="S345" s="53">
        <f>SUM(S307:S312)</f>
        <v>5000</v>
      </c>
      <c r="T345" s="53">
        <f>SUM(T307:T312)</f>
        <v>5000</v>
      </c>
      <c r="U345" s="55"/>
    </row>
    <row r="346" spans="1:21" ht="13.5" thickBot="1">
      <c r="A346" s="10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87" t="s">
        <v>336</v>
      </c>
      <c r="Q346" s="53">
        <f>SUM(Q313:Q315)</f>
        <v>55370</v>
      </c>
      <c r="R346" s="53">
        <f>SUM(R313:R315)</f>
        <v>53240</v>
      </c>
      <c r="S346" s="53">
        <f>SUM(S313:S315)</f>
        <v>53910</v>
      </c>
      <c r="T346" s="53">
        <f>SUM(T313:T315)</f>
        <v>54570</v>
      </c>
      <c r="U346" s="55"/>
    </row>
    <row r="347" spans="1:21" ht="12.75">
      <c r="A347" s="50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50"/>
      <c r="Q347" s="51"/>
      <c r="R347" s="51"/>
      <c r="S347" s="51"/>
      <c r="T347" s="51"/>
      <c r="U347" s="51"/>
    </row>
    <row r="348" spans="1:21" ht="13.5" thickBot="1">
      <c r="A348" s="50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50"/>
      <c r="Q348" s="51"/>
      <c r="R348" s="51"/>
      <c r="S348" s="51"/>
      <c r="T348" s="51"/>
      <c r="U348" s="51"/>
    </row>
    <row r="349" spans="1:22" ht="72.75" thickBot="1">
      <c r="A349" s="10"/>
      <c r="B349" s="11"/>
      <c r="C349" s="12"/>
      <c r="D349" s="13"/>
      <c r="E349" s="13"/>
      <c r="F349" s="13"/>
      <c r="G349" s="14"/>
      <c r="H349" s="15"/>
      <c r="I349" s="15"/>
      <c r="J349" s="15"/>
      <c r="K349" s="16"/>
      <c r="L349" s="15"/>
      <c r="M349" s="15"/>
      <c r="N349" s="15"/>
      <c r="O349" s="17"/>
      <c r="P349" s="18" t="s">
        <v>379</v>
      </c>
      <c r="Q349" s="19" t="s">
        <v>457</v>
      </c>
      <c r="R349" s="19" t="s">
        <v>411</v>
      </c>
      <c r="S349" s="20" t="s">
        <v>311</v>
      </c>
      <c r="T349" s="20" t="s">
        <v>311</v>
      </c>
      <c r="U349" s="21"/>
      <c r="V349" s="4"/>
    </row>
    <row r="350" spans="1:21" ht="45.75" thickBot="1">
      <c r="A350" s="22" t="s">
        <v>57</v>
      </c>
      <c r="B350" s="23" t="s">
        <v>247</v>
      </c>
      <c r="C350" s="24" t="s">
        <v>0</v>
      </c>
      <c r="D350" s="25" t="s">
        <v>252</v>
      </c>
      <c r="E350" s="25" t="s">
        <v>251</v>
      </c>
      <c r="F350" s="25" t="s">
        <v>250</v>
      </c>
      <c r="G350" s="26" t="s">
        <v>249</v>
      </c>
      <c r="H350" s="27" t="s">
        <v>268</v>
      </c>
      <c r="I350" s="27" t="s">
        <v>269</v>
      </c>
      <c r="J350" s="27" t="s">
        <v>270</v>
      </c>
      <c r="K350" s="28" t="s">
        <v>271</v>
      </c>
      <c r="L350" s="27" t="s">
        <v>1</v>
      </c>
      <c r="M350" s="27" t="s">
        <v>2</v>
      </c>
      <c r="N350" s="27" t="s">
        <v>3</v>
      </c>
      <c r="O350" s="29" t="s">
        <v>58</v>
      </c>
      <c r="P350" s="30" t="s">
        <v>337</v>
      </c>
      <c r="Q350" s="31">
        <v>2017</v>
      </c>
      <c r="R350" s="31">
        <v>2018</v>
      </c>
      <c r="S350" s="31">
        <v>2019</v>
      </c>
      <c r="T350" s="31">
        <v>2020</v>
      </c>
      <c r="U350" s="32" t="s">
        <v>53</v>
      </c>
    </row>
    <row r="351" spans="1:22" ht="75" customHeight="1">
      <c r="A351" s="56">
        <v>267</v>
      </c>
      <c r="B351" s="77" t="s">
        <v>308</v>
      </c>
      <c r="C351" s="75" t="s">
        <v>358</v>
      </c>
      <c r="D351" s="73" t="s">
        <v>43</v>
      </c>
      <c r="E351" s="73" t="s">
        <v>15</v>
      </c>
      <c r="F351" s="73" t="s">
        <v>10</v>
      </c>
      <c r="G351" s="74"/>
      <c r="H351" s="75">
        <v>7</v>
      </c>
      <c r="I351" s="75">
        <v>1</v>
      </c>
      <c r="J351" s="75">
        <v>7</v>
      </c>
      <c r="K351" s="71" t="s">
        <v>19</v>
      </c>
      <c r="L351" s="75"/>
      <c r="M351" s="75"/>
      <c r="N351" s="71" t="s">
        <v>215</v>
      </c>
      <c r="O351" s="75">
        <v>43</v>
      </c>
      <c r="P351" s="56" t="s">
        <v>208</v>
      </c>
      <c r="Q351" s="38">
        <v>0</v>
      </c>
      <c r="R351" s="38">
        <v>0</v>
      </c>
      <c r="S351" s="38">
        <v>0</v>
      </c>
      <c r="T351" s="38">
        <v>0</v>
      </c>
      <c r="U351" s="63"/>
      <c r="V351" s="5"/>
    </row>
    <row r="352" spans="1:22" ht="182.25" customHeight="1">
      <c r="A352" s="56">
        <v>268</v>
      </c>
      <c r="B352" s="77" t="s">
        <v>308</v>
      </c>
      <c r="C352" s="58" t="s">
        <v>358</v>
      </c>
      <c r="D352" s="73" t="s">
        <v>43</v>
      </c>
      <c r="E352" s="73" t="s">
        <v>15</v>
      </c>
      <c r="F352" s="73" t="s">
        <v>10</v>
      </c>
      <c r="G352" s="74"/>
      <c r="H352" s="75">
        <v>7</v>
      </c>
      <c r="I352" s="75">
        <v>1</v>
      </c>
      <c r="J352" s="75">
        <v>7</v>
      </c>
      <c r="K352" s="71" t="s">
        <v>19</v>
      </c>
      <c r="L352" s="75"/>
      <c r="M352" s="75"/>
      <c r="N352" s="71" t="s">
        <v>42</v>
      </c>
      <c r="O352" s="75">
        <v>43</v>
      </c>
      <c r="P352" s="56" t="s">
        <v>410</v>
      </c>
      <c r="Q352" s="38">
        <v>61500</v>
      </c>
      <c r="R352" s="38">
        <v>153000</v>
      </c>
      <c r="S352" s="38">
        <v>5000</v>
      </c>
      <c r="T352" s="38">
        <v>5000</v>
      </c>
      <c r="U352" s="44" t="s">
        <v>529</v>
      </c>
      <c r="V352" s="5"/>
    </row>
    <row r="353" spans="1:23" ht="50.25" customHeight="1">
      <c r="A353" s="87">
        <v>341</v>
      </c>
      <c r="B353" s="112" t="s">
        <v>308</v>
      </c>
      <c r="C353" s="85" t="s">
        <v>218</v>
      </c>
      <c r="D353" s="94" t="s">
        <v>45</v>
      </c>
      <c r="E353" s="94" t="s">
        <v>14</v>
      </c>
      <c r="F353" s="94" t="s">
        <v>40</v>
      </c>
      <c r="G353" s="95"/>
      <c r="H353" s="96">
        <v>6</v>
      </c>
      <c r="I353" s="96">
        <v>3</v>
      </c>
      <c r="J353" s="96">
        <v>2</v>
      </c>
      <c r="K353" s="85" t="s">
        <v>13</v>
      </c>
      <c r="L353" s="96"/>
      <c r="M353" s="96">
        <v>1</v>
      </c>
      <c r="N353" s="85">
        <v>4</v>
      </c>
      <c r="O353" s="96">
        <v>41</v>
      </c>
      <c r="P353" s="44" t="s">
        <v>61</v>
      </c>
      <c r="Q353" s="38">
        <v>1300</v>
      </c>
      <c r="R353" s="38">
        <v>1300</v>
      </c>
      <c r="S353" s="38">
        <v>1300</v>
      </c>
      <c r="T353" s="38">
        <v>1310</v>
      </c>
      <c r="U353" s="44"/>
      <c r="V353" s="5"/>
      <c r="W353" s="4"/>
    </row>
    <row r="354" spans="1:22" ht="22.5">
      <c r="A354" s="87">
        <v>342</v>
      </c>
      <c r="B354" s="112" t="s">
        <v>308</v>
      </c>
      <c r="C354" s="85" t="s">
        <v>218</v>
      </c>
      <c r="D354" s="94" t="s">
        <v>45</v>
      </c>
      <c r="E354" s="94" t="s">
        <v>14</v>
      </c>
      <c r="F354" s="94" t="s">
        <v>40</v>
      </c>
      <c r="G354" s="95"/>
      <c r="H354" s="96">
        <v>6</v>
      </c>
      <c r="I354" s="96">
        <v>3</v>
      </c>
      <c r="J354" s="96">
        <v>2</v>
      </c>
      <c r="K354" s="85" t="s">
        <v>19</v>
      </c>
      <c r="L354" s="96"/>
      <c r="M354" s="96"/>
      <c r="N354" s="85" t="s">
        <v>46</v>
      </c>
      <c r="O354" s="96">
        <v>41</v>
      </c>
      <c r="P354" s="44" t="s">
        <v>62</v>
      </c>
      <c r="Q354" s="38">
        <v>560</v>
      </c>
      <c r="R354" s="38">
        <v>560</v>
      </c>
      <c r="S354" s="38">
        <v>560</v>
      </c>
      <c r="T354" s="38">
        <v>570</v>
      </c>
      <c r="U354" s="44"/>
      <c r="V354" s="5"/>
    </row>
    <row r="355" spans="1:23" ht="22.5">
      <c r="A355" s="87">
        <v>343</v>
      </c>
      <c r="B355" s="112" t="s">
        <v>308</v>
      </c>
      <c r="C355" s="85" t="s">
        <v>218</v>
      </c>
      <c r="D355" s="94" t="s">
        <v>45</v>
      </c>
      <c r="E355" s="94" t="s">
        <v>14</v>
      </c>
      <c r="F355" s="94" t="s">
        <v>40</v>
      </c>
      <c r="G355" s="95"/>
      <c r="H355" s="96">
        <v>6</v>
      </c>
      <c r="I355" s="96">
        <v>3</v>
      </c>
      <c r="J355" s="96">
        <v>2</v>
      </c>
      <c r="K355" s="85" t="s">
        <v>13</v>
      </c>
      <c r="L355" s="96"/>
      <c r="M355" s="96">
        <v>1</v>
      </c>
      <c r="N355" s="85">
        <v>5</v>
      </c>
      <c r="O355" s="96">
        <v>41</v>
      </c>
      <c r="P355" s="44" t="s">
        <v>63</v>
      </c>
      <c r="Q355" s="38">
        <v>540</v>
      </c>
      <c r="R355" s="38">
        <v>540</v>
      </c>
      <c r="S355" s="38">
        <v>540</v>
      </c>
      <c r="T355" s="38">
        <v>550</v>
      </c>
      <c r="U355" s="44"/>
      <c r="V355" s="5"/>
      <c r="W355" s="4"/>
    </row>
    <row r="356" spans="1:23" ht="22.5">
      <c r="A356" s="87">
        <v>344</v>
      </c>
      <c r="B356" s="112" t="s">
        <v>308</v>
      </c>
      <c r="C356" s="85" t="s">
        <v>218</v>
      </c>
      <c r="D356" s="94" t="s">
        <v>45</v>
      </c>
      <c r="E356" s="94" t="s">
        <v>14</v>
      </c>
      <c r="F356" s="94" t="s">
        <v>40</v>
      </c>
      <c r="G356" s="95"/>
      <c r="H356" s="96">
        <v>6</v>
      </c>
      <c r="I356" s="96">
        <v>3</v>
      </c>
      <c r="J356" s="96">
        <v>2</v>
      </c>
      <c r="K356" s="85" t="s">
        <v>13</v>
      </c>
      <c r="L356" s="96"/>
      <c r="M356" s="96">
        <v>2</v>
      </c>
      <c r="N356" s="85" t="s">
        <v>43</v>
      </c>
      <c r="O356" s="96">
        <v>41</v>
      </c>
      <c r="P356" s="44" t="s">
        <v>64</v>
      </c>
      <c r="Q356" s="38">
        <v>1950</v>
      </c>
      <c r="R356" s="38">
        <v>1950</v>
      </c>
      <c r="S356" s="38">
        <v>1950</v>
      </c>
      <c r="T356" s="38">
        <v>1990</v>
      </c>
      <c r="U356" s="44"/>
      <c r="V356" s="5"/>
      <c r="W356" s="4"/>
    </row>
    <row r="357" spans="1:22" ht="60">
      <c r="A357" s="87">
        <v>345</v>
      </c>
      <c r="B357" s="112" t="s">
        <v>308</v>
      </c>
      <c r="C357" s="85" t="s">
        <v>218</v>
      </c>
      <c r="D357" s="94" t="s">
        <v>45</v>
      </c>
      <c r="E357" s="94" t="s">
        <v>14</v>
      </c>
      <c r="F357" s="94" t="s">
        <v>40</v>
      </c>
      <c r="G357" s="95"/>
      <c r="H357" s="96">
        <v>6</v>
      </c>
      <c r="I357" s="96">
        <v>3</v>
      </c>
      <c r="J357" s="96">
        <v>2</v>
      </c>
      <c r="K357" s="85" t="s">
        <v>19</v>
      </c>
      <c r="L357" s="96"/>
      <c r="M357" s="96"/>
      <c r="N357" s="85" t="s">
        <v>49</v>
      </c>
      <c r="O357" s="96">
        <v>41</v>
      </c>
      <c r="P357" s="44" t="s">
        <v>65</v>
      </c>
      <c r="Q357" s="38">
        <v>820</v>
      </c>
      <c r="R357" s="38">
        <v>820</v>
      </c>
      <c r="S357" s="38">
        <v>980</v>
      </c>
      <c r="T357" s="38">
        <v>1030</v>
      </c>
      <c r="U357" s="44" t="s">
        <v>476</v>
      </c>
      <c r="V357" s="5"/>
    </row>
    <row r="358" spans="1:23" ht="48">
      <c r="A358" s="87">
        <v>346</v>
      </c>
      <c r="B358" s="112" t="s">
        <v>308</v>
      </c>
      <c r="C358" s="85" t="s">
        <v>218</v>
      </c>
      <c r="D358" s="94" t="s">
        <v>45</v>
      </c>
      <c r="E358" s="94" t="s">
        <v>14</v>
      </c>
      <c r="F358" s="94" t="s">
        <v>40</v>
      </c>
      <c r="G358" s="95"/>
      <c r="H358" s="96">
        <v>6</v>
      </c>
      <c r="I358" s="96">
        <v>3</v>
      </c>
      <c r="J358" s="96">
        <v>7</v>
      </c>
      <c r="K358" s="85" t="s">
        <v>22</v>
      </c>
      <c r="L358" s="96"/>
      <c r="M358" s="96">
        <v>2</v>
      </c>
      <c r="N358" s="85">
        <v>3</v>
      </c>
      <c r="O358" s="96">
        <v>41</v>
      </c>
      <c r="P358" s="44" t="s">
        <v>66</v>
      </c>
      <c r="Q358" s="38">
        <v>100</v>
      </c>
      <c r="R358" s="38">
        <v>100</v>
      </c>
      <c r="S358" s="38">
        <v>0</v>
      </c>
      <c r="T358" s="38">
        <v>0</v>
      </c>
      <c r="U358" s="44" t="s">
        <v>477</v>
      </c>
      <c r="V358" s="5"/>
      <c r="W358" s="4"/>
    </row>
    <row r="359" spans="1:23" ht="24">
      <c r="A359" s="87">
        <v>347</v>
      </c>
      <c r="B359" s="112" t="s">
        <v>308</v>
      </c>
      <c r="C359" s="85" t="s">
        <v>218</v>
      </c>
      <c r="D359" s="94" t="s">
        <v>45</v>
      </c>
      <c r="E359" s="94" t="s">
        <v>14</v>
      </c>
      <c r="F359" s="94" t="s">
        <v>40</v>
      </c>
      <c r="G359" s="95"/>
      <c r="H359" s="96">
        <v>6</v>
      </c>
      <c r="I359" s="96">
        <v>3</v>
      </c>
      <c r="J359" s="96">
        <v>2</v>
      </c>
      <c r="K359" s="85" t="s">
        <v>13</v>
      </c>
      <c r="L359" s="96"/>
      <c r="M359" s="96">
        <v>1</v>
      </c>
      <c r="N359" s="85">
        <v>6</v>
      </c>
      <c r="O359" s="96">
        <v>41</v>
      </c>
      <c r="P359" s="87" t="s">
        <v>179</v>
      </c>
      <c r="Q359" s="38">
        <v>200</v>
      </c>
      <c r="R359" s="38">
        <v>200</v>
      </c>
      <c r="S359" s="38">
        <v>200</v>
      </c>
      <c r="T359" s="38">
        <v>210</v>
      </c>
      <c r="U359" s="44"/>
      <c r="V359" s="5"/>
      <c r="W359" s="4"/>
    </row>
    <row r="360" spans="1:23" ht="24">
      <c r="A360" s="87">
        <v>348</v>
      </c>
      <c r="B360" s="112" t="s">
        <v>308</v>
      </c>
      <c r="C360" s="85" t="s">
        <v>218</v>
      </c>
      <c r="D360" s="94" t="s">
        <v>45</v>
      </c>
      <c r="E360" s="94" t="s">
        <v>14</v>
      </c>
      <c r="F360" s="94" t="s">
        <v>40</v>
      </c>
      <c r="G360" s="95"/>
      <c r="H360" s="96">
        <v>6</v>
      </c>
      <c r="I360" s="96">
        <v>3</v>
      </c>
      <c r="J360" s="96">
        <v>2</v>
      </c>
      <c r="K360" s="85" t="s">
        <v>13</v>
      </c>
      <c r="L360" s="96"/>
      <c r="M360" s="96">
        <v>2</v>
      </c>
      <c r="N360" s="85" t="s">
        <v>44</v>
      </c>
      <c r="O360" s="96">
        <v>41</v>
      </c>
      <c r="P360" s="87" t="s">
        <v>180</v>
      </c>
      <c r="Q360" s="38">
        <v>820</v>
      </c>
      <c r="R360" s="38">
        <v>820</v>
      </c>
      <c r="S360" s="38">
        <v>820</v>
      </c>
      <c r="T360" s="38">
        <v>830</v>
      </c>
      <c r="U360" s="44"/>
      <c r="V360" s="5"/>
      <c r="W360" s="4"/>
    </row>
    <row r="361" spans="1:22" ht="60">
      <c r="A361" s="87">
        <v>349</v>
      </c>
      <c r="B361" s="112" t="s">
        <v>308</v>
      </c>
      <c r="C361" s="85" t="s">
        <v>218</v>
      </c>
      <c r="D361" s="94" t="s">
        <v>45</v>
      </c>
      <c r="E361" s="94" t="s">
        <v>14</v>
      </c>
      <c r="F361" s="94" t="s">
        <v>40</v>
      </c>
      <c r="G361" s="95"/>
      <c r="H361" s="96">
        <v>6</v>
      </c>
      <c r="I361" s="96">
        <v>3</v>
      </c>
      <c r="J361" s="96">
        <v>2</v>
      </c>
      <c r="K361" s="85" t="s">
        <v>19</v>
      </c>
      <c r="L361" s="96"/>
      <c r="M361" s="96"/>
      <c r="N361" s="85" t="s">
        <v>108</v>
      </c>
      <c r="O361" s="96">
        <v>41</v>
      </c>
      <c r="P361" s="87" t="s">
        <v>181</v>
      </c>
      <c r="Q361" s="38">
        <v>300</v>
      </c>
      <c r="R361" s="38">
        <v>300</v>
      </c>
      <c r="S361" s="38">
        <v>380</v>
      </c>
      <c r="T361" s="38">
        <v>410</v>
      </c>
      <c r="U361" s="44" t="s">
        <v>476</v>
      </c>
      <c r="V361" s="5"/>
    </row>
    <row r="362" spans="1:23" ht="48">
      <c r="A362" s="87">
        <v>350</v>
      </c>
      <c r="B362" s="112" t="s">
        <v>308</v>
      </c>
      <c r="C362" s="85" t="s">
        <v>218</v>
      </c>
      <c r="D362" s="94" t="s">
        <v>45</v>
      </c>
      <c r="E362" s="94" t="s">
        <v>14</v>
      </c>
      <c r="F362" s="94" t="s">
        <v>40</v>
      </c>
      <c r="G362" s="95"/>
      <c r="H362" s="96">
        <v>6</v>
      </c>
      <c r="I362" s="96">
        <v>3</v>
      </c>
      <c r="J362" s="96">
        <v>7</v>
      </c>
      <c r="K362" s="85" t="s">
        <v>22</v>
      </c>
      <c r="L362" s="96"/>
      <c r="M362" s="96">
        <v>2</v>
      </c>
      <c r="N362" s="85">
        <v>4</v>
      </c>
      <c r="O362" s="96">
        <v>41</v>
      </c>
      <c r="P362" s="87" t="s">
        <v>263</v>
      </c>
      <c r="Q362" s="38">
        <v>180</v>
      </c>
      <c r="R362" s="38">
        <v>180</v>
      </c>
      <c r="S362" s="38">
        <v>0</v>
      </c>
      <c r="T362" s="38">
        <v>0</v>
      </c>
      <c r="U362" s="44" t="s">
        <v>477</v>
      </c>
      <c r="V362" s="5"/>
      <c r="W362" s="4"/>
    </row>
    <row r="363" spans="1:22" ht="24" hidden="1">
      <c r="A363" s="87">
        <v>354</v>
      </c>
      <c r="B363" s="112" t="s">
        <v>308</v>
      </c>
      <c r="C363" s="85" t="s">
        <v>218</v>
      </c>
      <c r="D363" s="94" t="s">
        <v>45</v>
      </c>
      <c r="E363" s="94" t="s">
        <v>14</v>
      </c>
      <c r="F363" s="94" t="s">
        <v>40</v>
      </c>
      <c r="G363" s="95"/>
      <c r="H363" s="96">
        <v>6</v>
      </c>
      <c r="I363" s="96">
        <v>3</v>
      </c>
      <c r="J363" s="96">
        <v>2</v>
      </c>
      <c r="K363" s="85" t="s">
        <v>13</v>
      </c>
      <c r="L363" s="96"/>
      <c r="M363" s="96">
        <v>2</v>
      </c>
      <c r="N363" s="85" t="s">
        <v>49</v>
      </c>
      <c r="O363" s="96">
        <v>41</v>
      </c>
      <c r="P363" s="87" t="s">
        <v>82</v>
      </c>
      <c r="Q363" s="38"/>
      <c r="R363" s="38"/>
      <c r="S363" s="38"/>
      <c r="T363" s="38"/>
      <c r="U363" s="44" t="s">
        <v>235</v>
      </c>
      <c r="V363" s="5"/>
    </row>
    <row r="364" spans="1:22" ht="48">
      <c r="A364" s="87">
        <v>355</v>
      </c>
      <c r="B364" s="112" t="s">
        <v>308</v>
      </c>
      <c r="C364" s="85" t="s">
        <v>218</v>
      </c>
      <c r="D364" s="94" t="s">
        <v>45</v>
      </c>
      <c r="E364" s="94" t="s">
        <v>14</v>
      </c>
      <c r="F364" s="94" t="s">
        <v>40</v>
      </c>
      <c r="G364" s="95"/>
      <c r="H364" s="96">
        <v>6</v>
      </c>
      <c r="I364" s="96">
        <v>3</v>
      </c>
      <c r="J364" s="96">
        <v>2</v>
      </c>
      <c r="K364" s="85" t="s">
        <v>13</v>
      </c>
      <c r="L364" s="96"/>
      <c r="M364" s="96">
        <v>1</v>
      </c>
      <c r="N364" s="85">
        <v>7</v>
      </c>
      <c r="O364" s="96">
        <v>41</v>
      </c>
      <c r="P364" s="87" t="s">
        <v>79</v>
      </c>
      <c r="Q364" s="38">
        <v>500</v>
      </c>
      <c r="R364" s="38">
        <v>50</v>
      </c>
      <c r="S364" s="38">
        <v>0</v>
      </c>
      <c r="T364" s="38">
        <v>0</v>
      </c>
      <c r="U364" s="44" t="s">
        <v>530</v>
      </c>
      <c r="V364" s="5"/>
    </row>
    <row r="365" spans="1:22" ht="48">
      <c r="A365" s="87">
        <v>356</v>
      </c>
      <c r="B365" s="112" t="s">
        <v>308</v>
      </c>
      <c r="C365" s="85" t="s">
        <v>218</v>
      </c>
      <c r="D365" s="94" t="s">
        <v>45</v>
      </c>
      <c r="E365" s="94" t="s">
        <v>14</v>
      </c>
      <c r="F365" s="94" t="s">
        <v>40</v>
      </c>
      <c r="G365" s="95"/>
      <c r="H365" s="96">
        <v>6</v>
      </c>
      <c r="I365" s="96">
        <v>3</v>
      </c>
      <c r="J365" s="96">
        <v>2</v>
      </c>
      <c r="K365" s="85" t="s">
        <v>13</v>
      </c>
      <c r="L365" s="96"/>
      <c r="M365" s="96">
        <v>2</v>
      </c>
      <c r="N365" s="85" t="s">
        <v>108</v>
      </c>
      <c r="O365" s="96">
        <v>41</v>
      </c>
      <c r="P365" s="87" t="s">
        <v>195</v>
      </c>
      <c r="Q365" s="38">
        <v>300</v>
      </c>
      <c r="R365" s="38">
        <v>50</v>
      </c>
      <c r="S365" s="38">
        <v>0</v>
      </c>
      <c r="T365" s="38">
        <v>0</v>
      </c>
      <c r="U365" s="44" t="s">
        <v>453</v>
      </c>
      <c r="V365" s="5"/>
    </row>
    <row r="366" spans="1:23" ht="75" customHeight="1">
      <c r="A366" s="87">
        <v>357</v>
      </c>
      <c r="B366" s="112" t="s">
        <v>308</v>
      </c>
      <c r="C366" s="85" t="s">
        <v>218</v>
      </c>
      <c r="D366" s="94" t="s">
        <v>45</v>
      </c>
      <c r="E366" s="94" t="s">
        <v>14</v>
      </c>
      <c r="F366" s="94" t="s">
        <v>40</v>
      </c>
      <c r="G366" s="95"/>
      <c r="H366" s="96">
        <v>6</v>
      </c>
      <c r="I366" s="96">
        <v>3</v>
      </c>
      <c r="J366" s="96">
        <v>2</v>
      </c>
      <c r="K366" s="85" t="s">
        <v>19</v>
      </c>
      <c r="L366" s="96"/>
      <c r="M366" s="96"/>
      <c r="N366" s="85">
        <v>10</v>
      </c>
      <c r="O366" s="96">
        <v>41</v>
      </c>
      <c r="P366" s="87" t="s">
        <v>80</v>
      </c>
      <c r="Q366" s="38">
        <v>450</v>
      </c>
      <c r="R366" s="38">
        <v>480</v>
      </c>
      <c r="S366" s="38">
        <v>500</v>
      </c>
      <c r="T366" s="38">
        <v>500</v>
      </c>
      <c r="U366" s="44" t="s">
        <v>531</v>
      </c>
      <c r="V366" s="5"/>
      <c r="W366" s="4"/>
    </row>
    <row r="367" spans="1:23" ht="70.5" customHeight="1">
      <c r="A367" s="87">
        <v>358</v>
      </c>
      <c r="B367" s="112" t="s">
        <v>308</v>
      </c>
      <c r="C367" s="85" t="s">
        <v>218</v>
      </c>
      <c r="D367" s="94" t="s">
        <v>45</v>
      </c>
      <c r="E367" s="94" t="s">
        <v>14</v>
      </c>
      <c r="F367" s="94" t="s">
        <v>40</v>
      </c>
      <c r="G367" s="95"/>
      <c r="H367" s="96">
        <v>6</v>
      </c>
      <c r="I367" s="96">
        <v>3</v>
      </c>
      <c r="J367" s="96">
        <v>7</v>
      </c>
      <c r="K367" s="85" t="s">
        <v>22</v>
      </c>
      <c r="L367" s="96"/>
      <c r="M367" s="96">
        <v>2</v>
      </c>
      <c r="N367" s="85">
        <v>5</v>
      </c>
      <c r="O367" s="96">
        <v>41</v>
      </c>
      <c r="P367" s="87" t="s">
        <v>81</v>
      </c>
      <c r="Q367" s="38">
        <v>150</v>
      </c>
      <c r="R367" s="38">
        <v>0</v>
      </c>
      <c r="S367" s="38">
        <v>0</v>
      </c>
      <c r="T367" s="38">
        <v>0</v>
      </c>
      <c r="U367" s="44" t="s">
        <v>478</v>
      </c>
      <c r="V367" s="5"/>
      <c r="W367" s="4"/>
    </row>
    <row r="368" spans="1:23" ht="24">
      <c r="A368" s="87">
        <v>359</v>
      </c>
      <c r="B368" s="112" t="s">
        <v>308</v>
      </c>
      <c r="C368" s="85" t="s">
        <v>218</v>
      </c>
      <c r="D368" s="94" t="s">
        <v>45</v>
      </c>
      <c r="E368" s="94" t="s">
        <v>14</v>
      </c>
      <c r="F368" s="94" t="s">
        <v>40</v>
      </c>
      <c r="G368" s="95"/>
      <c r="H368" s="96">
        <v>6</v>
      </c>
      <c r="I368" s="96">
        <v>3</v>
      </c>
      <c r="J368" s="96">
        <v>2</v>
      </c>
      <c r="K368" s="85" t="s">
        <v>13</v>
      </c>
      <c r="L368" s="96"/>
      <c r="M368" s="96">
        <v>1</v>
      </c>
      <c r="N368" s="85" t="s">
        <v>45</v>
      </c>
      <c r="O368" s="96">
        <v>41</v>
      </c>
      <c r="P368" s="87" t="s">
        <v>200</v>
      </c>
      <c r="Q368" s="38">
        <v>2080</v>
      </c>
      <c r="R368" s="38">
        <v>2080</v>
      </c>
      <c r="S368" s="38">
        <v>2080</v>
      </c>
      <c r="T368" s="38">
        <v>2120</v>
      </c>
      <c r="U368" s="44"/>
      <c r="V368" s="5"/>
      <c r="W368" s="4"/>
    </row>
    <row r="369" spans="1:23" ht="36">
      <c r="A369" s="87">
        <v>360</v>
      </c>
      <c r="B369" s="112" t="s">
        <v>308</v>
      </c>
      <c r="C369" s="85" t="s">
        <v>218</v>
      </c>
      <c r="D369" s="94" t="s">
        <v>45</v>
      </c>
      <c r="E369" s="94" t="s">
        <v>14</v>
      </c>
      <c r="F369" s="94" t="s">
        <v>40</v>
      </c>
      <c r="G369" s="95"/>
      <c r="H369" s="96">
        <v>6</v>
      </c>
      <c r="I369" s="96">
        <v>3</v>
      </c>
      <c r="J369" s="96">
        <v>2</v>
      </c>
      <c r="K369" s="85" t="s">
        <v>13</v>
      </c>
      <c r="L369" s="96"/>
      <c r="M369" s="96">
        <v>2</v>
      </c>
      <c r="N369" s="85">
        <v>10</v>
      </c>
      <c r="O369" s="96">
        <v>41</v>
      </c>
      <c r="P369" s="87" t="s">
        <v>203</v>
      </c>
      <c r="Q369" s="38">
        <v>10030</v>
      </c>
      <c r="R369" s="38">
        <v>10030</v>
      </c>
      <c r="S369" s="38">
        <v>10030</v>
      </c>
      <c r="T369" s="38">
        <v>10130</v>
      </c>
      <c r="U369" s="44" t="s">
        <v>209</v>
      </c>
      <c r="V369" s="5"/>
      <c r="W369" s="4"/>
    </row>
    <row r="370" spans="1:23" ht="22.5">
      <c r="A370" s="87">
        <v>361</v>
      </c>
      <c r="B370" s="112" t="s">
        <v>308</v>
      </c>
      <c r="C370" s="85" t="s">
        <v>358</v>
      </c>
      <c r="D370" s="94" t="s">
        <v>45</v>
      </c>
      <c r="E370" s="94" t="s">
        <v>14</v>
      </c>
      <c r="F370" s="94" t="s">
        <v>40</v>
      </c>
      <c r="G370" s="95"/>
      <c r="H370" s="96">
        <v>6</v>
      </c>
      <c r="I370" s="96">
        <v>3</v>
      </c>
      <c r="J370" s="96">
        <v>2</v>
      </c>
      <c r="K370" s="85" t="s">
        <v>13</v>
      </c>
      <c r="L370" s="96"/>
      <c r="M370" s="96"/>
      <c r="N370" s="85"/>
      <c r="O370" s="96"/>
      <c r="P370" s="87" t="s">
        <v>369</v>
      </c>
      <c r="Q370" s="38">
        <v>950</v>
      </c>
      <c r="R370" s="38">
        <v>950</v>
      </c>
      <c r="S370" s="38">
        <v>980</v>
      </c>
      <c r="T370" s="38">
        <v>980</v>
      </c>
      <c r="U370" s="44"/>
      <c r="V370" s="5"/>
      <c r="W370" s="4"/>
    </row>
    <row r="371" spans="1:22" ht="24" hidden="1">
      <c r="A371" s="87">
        <v>362</v>
      </c>
      <c r="B371" s="112" t="s">
        <v>308</v>
      </c>
      <c r="C371" s="85" t="s">
        <v>218</v>
      </c>
      <c r="D371" s="94" t="s">
        <v>45</v>
      </c>
      <c r="E371" s="94" t="s">
        <v>14</v>
      </c>
      <c r="F371" s="94" t="s">
        <v>40</v>
      </c>
      <c r="G371" s="95"/>
      <c r="H371" s="96">
        <v>6</v>
      </c>
      <c r="I371" s="96">
        <v>3</v>
      </c>
      <c r="J371" s="96">
        <v>7</v>
      </c>
      <c r="K371" s="85" t="s">
        <v>22</v>
      </c>
      <c r="L371" s="96"/>
      <c r="M371" s="96">
        <v>1</v>
      </c>
      <c r="N371" s="85">
        <v>5</v>
      </c>
      <c r="O371" s="96">
        <v>41</v>
      </c>
      <c r="P371" s="87" t="s">
        <v>204</v>
      </c>
      <c r="Q371" s="38"/>
      <c r="R371" s="38"/>
      <c r="S371" s="38"/>
      <c r="T371" s="38"/>
      <c r="U371" s="44" t="s">
        <v>357</v>
      </c>
      <c r="V371" s="5"/>
    </row>
    <row r="372" spans="1:23" ht="36" hidden="1">
      <c r="A372" s="87">
        <v>363</v>
      </c>
      <c r="B372" s="112" t="s">
        <v>308</v>
      </c>
      <c r="C372" s="85" t="s">
        <v>218</v>
      </c>
      <c r="D372" s="94"/>
      <c r="E372" s="94"/>
      <c r="F372" s="94"/>
      <c r="G372" s="95"/>
      <c r="H372" s="96"/>
      <c r="I372" s="96"/>
      <c r="J372" s="96"/>
      <c r="K372" s="85"/>
      <c r="L372" s="96"/>
      <c r="M372" s="96"/>
      <c r="N372" s="85"/>
      <c r="O372" s="96">
        <v>41</v>
      </c>
      <c r="P372" s="87" t="s">
        <v>202</v>
      </c>
      <c r="Q372" s="38"/>
      <c r="R372" s="38"/>
      <c r="S372" s="38"/>
      <c r="T372" s="38"/>
      <c r="U372" s="44" t="s">
        <v>370</v>
      </c>
      <c r="V372" s="5"/>
      <c r="W372" s="4"/>
    </row>
    <row r="373" spans="1:23" ht="39.75" customHeight="1">
      <c r="A373" s="87">
        <v>380</v>
      </c>
      <c r="B373" s="112" t="s">
        <v>308</v>
      </c>
      <c r="C373" s="85" t="s">
        <v>218</v>
      </c>
      <c r="D373" s="94" t="s">
        <v>46</v>
      </c>
      <c r="E373" s="94" t="s">
        <v>14</v>
      </c>
      <c r="F373" s="94" t="s">
        <v>40</v>
      </c>
      <c r="G373" s="95" t="s">
        <v>5</v>
      </c>
      <c r="H373" s="96" t="s">
        <v>14</v>
      </c>
      <c r="I373" s="96" t="s">
        <v>10</v>
      </c>
      <c r="J373" s="96" t="s">
        <v>7</v>
      </c>
      <c r="K373" s="85" t="s">
        <v>13</v>
      </c>
      <c r="L373" s="96" t="s">
        <v>5</v>
      </c>
      <c r="M373" s="96">
        <v>1</v>
      </c>
      <c r="N373" s="85">
        <v>1</v>
      </c>
      <c r="O373" s="96">
        <v>41</v>
      </c>
      <c r="P373" s="87" t="s">
        <v>47</v>
      </c>
      <c r="Q373" s="38">
        <v>2500</v>
      </c>
      <c r="R373" s="38">
        <v>2500</v>
      </c>
      <c r="S373" s="38">
        <v>2500</v>
      </c>
      <c r="T373" s="38">
        <v>2550</v>
      </c>
      <c r="U373" s="44"/>
      <c r="V373" s="5"/>
      <c r="W373" s="4"/>
    </row>
    <row r="374" spans="1:23" ht="24">
      <c r="A374" s="87">
        <v>381</v>
      </c>
      <c r="B374" s="112" t="s">
        <v>308</v>
      </c>
      <c r="C374" s="85" t="s">
        <v>218</v>
      </c>
      <c r="D374" s="94" t="s">
        <v>46</v>
      </c>
      <c r="E374" s="94" t="s">
        <v>14</v>
      </c>
      <c r="F374" s="94" t="s">
        <v>40</v>
      </c>
      <c r="G374" s="95" t="s">
        <v>5</v>
      </c>
      <c r="H374" s="96" t="s">
        <v>14</v>
      </c>
      <c r="I374" s="96" t="s">
        <v>10</v>
      </c>
      <c r="J374" s="96" t="s">
        <v>7</v>
      </c>
      <c r="K374" s="85" t="s">
        <v>13</v>
      </c>
      <c r="L374" s="96" t="s">
        <v>5</v>
      </c>
      <c r="M374" s="96">
        <v>2</v>
      </c>
      <c r="N374" s="85" t="s">
        <v>8</v>
      </c>
      <c r="O374" s="96">
        <v>41</v>
      </c>
      <c r="P374" s="87" t="s">
        <v>236</v>
      </c>
      <c r="Q374" s="38">
        <v>8100</v>
      </c>
      <c r="R374" s="38">
        <v>8100</v>
      </c>
      <c r="S374" s="38">
        <v>8100</v>
      </c>
      <c r="T374" s="38">
        <v>8150</v>
      </c>
      <c r="U374" s="44"/>
      <c r="V374" s="5"/>
      <c r="W374" s="4"/>
    </row>
    <row r="375" spans="1:22" ht="24">
      <c r="A375" s="87">
        <v>382</v>
      </c>
      <c r="B375" s="112" t="s">
        <v>308</v>
      </c>
      <c r="C375" s="85" t="s">
        <v>218</v>
      </c>
      <c r="D375" s="94" t="s">
        <v>46</v>
      </c>
      <c r="E375" s="94" t="s">
        <v>14</v>
      </c>
      <c r="F375" s="94" t="s">
        <v>40</v>
      </c>
      <c r="G375" s="95" t="s">
        <v>5</v>
      </c>
      <c r="H375" s="96" t="s">
        <v>14</v>
      </c>
      <c r="I375" s="96" t="s">
        <v>10</v>
      </c>
      <c r="J375" s="96" t="s">
        <v>7</v>
      </c>
      <c r="K375" s="85" t="s">
        <v>19</v>
      </c>
      <c r="L375" s="96" t="s">
        <v>5</v>
      </c>
      <c r="M375" s="96" t="s">
        <v>5</v>
      </c>
      <c r="N375" s="85" t="s">
        <v>5</v>
      </c>
      <c r="O375" s="96">
        <v>41</v>
      </c>
      <c r="P375" s="87" t="s">
        <v>48</v>
      </c>
      <c r="Q375" s="38">
        <v>560</v>
      </c>
      <c r="R375" s="38">
        <v>560</v>
      </c>
      <c r="S375" s="38">
        <v>610</v>
      </c>
      <c r="T375" s="38">
        <v>610</v>
      </c>
      <c r="U375" s="44"/>
      <c r="V375" s="5"/>
    </row>
    <row r="376" spans="1:22" ht="22.5">
      <c r="A376" s="115">
        <v>383</v>
      </c>
      <c r="B376" s="112" t="s">
        <v>308</v>
      </c>
      <c r="C376" s="85" t="s">
        <v>218</v>
      </c>
      <c r="D376" s="116" t="s">
        <v>46</v>
      </c>
      <c r="E376" s="116" t="s">
        <v>14</v>
      </c>
      <c r="F376" s="116" t="s">
        <v>40</v>
      </c>
      <c r="G376" s="117" t="s">
        <v>5</v>
      </c>
      <c r="H376" s="118" t="s">
        <v>14</v>
      </c>
      <c r="I376" s="118" t="s">
        <v>10</v>
      </c>
      <c r="J376" s="118" t="s">
        <v>18</v>
      </c>
      <c r="K376" s="119" t="s">
        <v>27</v>
      </c>
      <c r="L376" s="118" t="s">
        <v>5</v>
      </c>
      <c r="M376" s="118" t="s">
        <v>5</v>
      </c>
      <c r="N376" s="119"/>
      <c r="O376" s="118">
        <v>41</v>
      </c>
      <c r="P376" s="115" t="s">
        <v>182</v>
      </c>
      <c r="Q376" s="38">
        <v>1800</v>
      </c>
      <c r="R376" s="38">
        <v>1800</v>
      </c>
      <c r="S376" s="38">
        <v>1800</v>
      </c>
      <c r="T376" s="38">
        <v>1800</v>
      </c>
      <c r="U376" s="65"/>
      <c r="V376" s="5"/>
    </row>
    <row r="377" spans="1:249" ht="24" hidden="1">
      <c r="A377" s="87">
        <v>384</v>
      </c>
      <c r="B377" s="112" t="s">
        <v>308</v>
      </c>
      <c r="C377" s="85" t="s">
        <v>218</v>
      </c>
      <c r="D377" s="94" t="s">
        <v>46</v>
      </c>
      <c r="E377" s="94" t="s">
        <v>14</v>
      </c>
      <c r="F377" s="94" t="s">
        <v>40</v>
      </c>
      <c r="G377" s="95" t="s">
        <v>5</v>
      </c>
      <c r="H377" s="96" t="s">
        <v>14</v>
      </c>
      <c r="I377" s="96" t="s">
        <v>10</v>
      </c>
      <c r="J377" s="96" t="s">
        <v>12</v>
      </c>
      <c r="K377" s="85" t="s">
        <v>22</v>
      </c>
      <c r="L377" s="96" t="s">
        <v>5</v>
      </c>
      <c r="M377" s="96">
        <v>1</v>
      </c>
      <c r="N377" s="85">
        <v>1</v>
      </c>
      <c r="O377" s="96">
        <v>41</v>
      </c>
      <c r="P377" s="87" t="s">
        <v>60</v>
      </c>
      <c r="Q377" s="110"/>
      <c r="R377" s="110"/>
      <c r="S377" s="110"/>
      <c r="T377" s="110"/>
      <c r="U377" s="44" t="s">
        <v>109</v>
      </c>
      <c r="V377" s="5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</row>
    <row r="378" spans="1:22" ht="36" hidden="1">
      <c r="A378" s="103">
        <v>385</v>
      </c>
      <c r="B378" s="112" t="s">
        <v>308</v>
      </c>
      <c r="C378" s="85" t="s">
        <v>218</v>
      </c>
      <c r="D378" s="105" t="s">
        <v>46</v>
      </c>
      <c r="E378" s="105" t="s">
        <v>14</v>
      </c>
      <c r="F378" s="105" t="s">
        <v>40</v>
      </c>
      <c r="G378" s="106" t="s">
        <v>5</v>
      </c>
      <c r="H378" s="107" t="s">
        <v>14</v>
      </c>
      <c r="I378" s="107" t="s">
        <v>10</v>
      </c>
      <c r="J378" s="107" t="s">
        <v>12</v>
      </c>
      <c r="K378" s="104" t="s">
        <v>22</v>
      </c>
      <c r="L378" s="107" t="s">
        <v>5</v>
      </c>
      <c r="M378" s="107">
        <v>3</v>
      </c>
      <c r="N378" s="104">
        <v>1</v>
      </c>
      <c r="O378" s="107">
        <v>41</v>
      </c>
      <c r="P378" s="103" t="s">
        <v>59</v>
      </c>
      <c r="Q378" s="110"/>
      <c r="R378" s="110"/>
      <c r="S378" s="110"/>
      <c r="T378" s="110"/>
      <c r="U378" s="33" t="s">
        <v>210</v>
      </c>
      <c r="V378" s="5"/>
    </row>
    <row r="379" spans="1:21" ht="12.75">
      <c r="A379" s="44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7" t="s">
        <v>318</v>
      </c>
      <c r="Q379" s="48">
        <f>SUM(Q351:Q378)</f>
        <v>95690</v>
      </c>
      <c r="R379" s="48">
        <f>SUM(R351:R378)</f>
        <v>186370</v>
      </c>
      <c r="S379" s="48">
        <f>SUM(S351:S378)</f>
        <v>38330</v>
      </c>
      <c r="T379" s="48">
        <f>SUM(T351:T378)</f>
        <v>38740</v>
      </c>
      <c r="U379" s="33"/>
    </row>
    <row r="380" spans="1:21" ht="13.5" thickBot="1">
      <c r="A380" s="50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50"/>
      <c r="Q380" s="113"/>
      <c r="R380" s="113"/>
      <c r="S380" s="113"/>
      <c r="T380" s="113"/>
      <c r="U380" s="114"/>
    </row>
    <row r="381" spans="1:21" ht="13.5" thickBot="1">
      <c r="A381" s="52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44" t="s">
        <v>193</v>
      </c>
      <c r="Q381" s="53">
        <f>SUM(Q353:Q378)</f>
        <v>34190</v>
      </c>
      <c r="R381" s="53">
        <f>SUM(R353:R378)</f>
        <v>33370</v>
      </c>
      <c r="S381" s="53">
        <f>SUM(S353:S378)</f>
        <v>33330</v>
      </c>
      <c r="T381" s="53">
        <f>SUM(T353:T378)</f>
        <v>33740</v>
      </c>
      <c r="U381" s="55"/>
    </row>
    <row r="382" spans="1:21" ht="13.5" thickBot="1">
      <c r="A382" s="54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44" t="s">
        <v>194</v>
      </c>
      <c r="Q382" s="53">
        <f>SUM(Q351:Q352)</f>
        <v>61500</v>
      </c>
      <c r="R382" s="53">
        <f>SUM(R351:R352)</f>
        <v>153000</v>
      </c>
      <c r="S382" s="53">
        <f>SUM(S351:S352)</f>
        <v>5000</v>
      </c>
      <c r="T382" s="53">
        <f>SUM(T351:T352)</f>
        <v>5000</v>
      </c>
      <c r="U382" s="55"/>
    </row>
    <row r="383" spans="1:21" ht="12.75">
      <c r="A383" s="50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50"/>
      <c r="Q383" s="51"/>
      <c r="R383" s="51"/>
      <c r="S383" s="51"/>
      <c r="T383" s="51"/>
      <c r="U383" s="51"/>
    </row>
    <row r="384" spans="1:21" ht="13.5" thickBot="1">
      <c r="A384" s="50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50"/>
      <c r="Q384" s="51"/>
      <c r="R384" s="51"/>
      <c r="S384" s="51"/>
      <c r="T384" s="51"/>
      <c r="U384" s="51"/>
    </row>
    <row r="385" spans="1:22" ht="72.75" thickBot="1">
      <c r="A385" s="10"/>
      <c r="B385" s="11"/>
      <c r="C385" s="12"/>
      <c r="D385" s="13"/>
      <c r="E385" s="13"/>
      <c r="F385" s="13"/>
      <c r="G385" s="14"/>
      <c r="H385" s="15"/>
      <c r="I385" s="15"/>
      <c r="J385" s="15"/>
      <c r="K385" s="16"/>
      <c r="L385" s="15"/>
      <c r="M385" s="15"/>
      <c r="N385" s="15"/>
      <c r="O385" s="17"/>
      <c r="P385" s="18" t="s">
        <v>379</v>
      </c>
      <c r="Q385" s="19" t="s">
        <v>457</v>
      </c>
      <c r="R385" s="19" t="s">
        <v>411</v>
      </c>
      <c r="S385" s="20" t="s">
        <v>311</v>
      </c>
      <c r="T385" s="20" t="s">
        <v>311</v>
      </c>
      <c r="U385" s="21"/>
      <c r="V385" s="4"/>
    </row>
    <row r="386" spans="1:21" ht="45.75" thickBot="1">
      <c r="A386" s="22" t="s">
        <v>57</v>
      </c>
      <c r="B386" s="23" t="s">
        <v>247</v>
      </c>
      <c r="C386" s="24" t="s">
        <v>0</v>
      </c>
      <c r="D386" s="25" t="s">
        <v>252</v>
      </c>
      <c r="E386" s="25" t="s">
        <v>251</v>
      </c>
      <c r="F386" s="25" t="s">
        <v>250</v>
      </c>
      <c r="G386" s="26" t="s">
        <v>249</v>
      </c>
      <c r="H386" s="27" t="s">
        <v>268</v>
      </c>
      <c r="I386" s="27" t="s">
        <v>269</v>
      </c>
      <c r="J386" s="27" t="s">
        <v>270</v>
      </c>
      <c r="K386" s="28" t="s">
        <v>271</v>
      </c>
      <c r="L386" s="27" t="s">
        <v>1</v>
      </c>
      <c r="M386" s="27" t="s">
        <v>2</v>
      </c>
      <c r="N386" s="27" t="s">
        <v>3</v>
      </c>
      <c r="O386" s="29" t="s">
        <v>58</v>
      </c>
      <c r="P386" s="30" t="s">
        <v>342</v>
      </c>
      <c r="Q386" s="31">
        <v>2017</v>
      </c>
      <c r="R386" s="31">
        <v>2018</v>
      </c>
      <c r="S386" s="31">
        <v>2019</v>
      </c>
      <c r="T386" s="31">
        <v>2020</v>
      </c>
      <c r="U386" s="32" t="s">
        <v>53</v>
      </c>
    </row>
    <row r="387" spans="1:22" ht="125.25" customHeight="1" hidden="1">
      <c r="A387" s="44">
        <v>47</v>
      </c>
      <c r="B387" s="120" t="s">
        <v>287</v>
      </c>
      <c r="C387" s="40" t="s">
        <v>218</v>
      </c>
      <c r="D387" s="41" t="s">
        <v>11</v>
      </c>
      <c r="E387" s="41" t="s">
        <v>8</v>
      </c>
      <c r="F387" s="41" t="s">
        <v>8</v>
      </c>
      <c r="G387" s="42"/>
      <c r="H387" s="43">
        <v>6</v>
      </c>
      <c r="I387" s="43">
        <v>3</v>
      </c>
      <c r="J387" s="43">
        <v>3</v>
      </c>
      <c r="K387" s="40" t="s">
        <v>27</v>
      </c>
      <c r="L387" s="43"/>
      <c r="M387" s="43"/>
      <c r="N387" s="43">
        <v>10</v>
      </c>
      <c r="O387" s="121" t="s">
        <v>382</v>
      </c>
      <c r="P387" s="44" t="s">
        <v>364</v>
      </c>
      <c r="Q387" s="38"/>
      <c r="R387" s="38"/>
      <c r="S387" s="38"/>
      <c r="T387" s="38"/>
      <c r="U387" s="44" t="s">
        <v>389</v>
      </c>
      <c r="V387" s="5"/>
    </row>
    <row r="388" spans="1:22" ht="98.25" customHeight="1" hidden="1">
      <c r="A388" s="44">
        <v>48</v>
      </c>
      <c r="B388" s="120" t="s">
        <v>287</v>
      </c>
      <c r="C388" s="122" t="s">
        <v>358</v>
      </c>
      <c r="D388" s="41" t="s">
        <v>11</v>
      </c>
      <c r="E388" s="41" t="s">
        <v>8</v>
      </c>
      <c r="F388" s="41" t="s">
        <v>8</v>
      </c>
      <c r="G388" s="42"/>
      <c r="H388" s="43">
        <v>6</v>
      </c>
      <c r="I388" s="43">
        <v>3</v>
      </c>
      <c r="J388" s="43">
        <v>3</v>
      </c>
      <c r="K388" s="40" t="s">
        <v>27</v>
      </c>
      <c r="L388" s="43"/>
      <c r="M388" s="43"/>
      <c r="N388" s="43">
        <v>11</v>
      </c>
      <c r="O388" s="121" t="s">
        <v>382</v>
      </c>
      <c r="P388" s="44" t="s">
        <v>365</v>
      </c>
      <c r="Q388" s="38"/>
      <c r="R388" s="38"/>
      <c r="S388" s="38"/>
      <c r="T388" s="38"/>
      <c r="U388" s="44" t="s">
        <v>390</v>
      </c>
      <c r="V388" s="5"/>
    </row>
    <row r="389" spans="1:32" ht="129" customHeight="1">
      <c r="A389" s="44">
        <v>64</v>
      </c>
      <c r="B389" s="120" t="s">
        <v>287</v>
      </c>
      <c r="C389" s="40" t="s">
        <v>218</v>
      </c>
      <c r="D389" s="41" t="s">
        <v>11</v>
      </c>
      <c r="E389" s="41" t="s">
        <v>8</v>
      </c>
      <c r="F389" s="41" t="s">
        <v>8</v>
      </c>
      <c r="G389" s="42"/>
      <c r="H389" s="43" t="s">
        <v>14</v>
      </c>
      <c r="I389" s="43" t="s">
        <v>10</v>
      </c>
      <c r="J389" s="43" t="s">
        <v>18</v>
      </c>
      <c r="K389" s="40" t="s">
        <v>27</v>
      </c>
      <c r="L389" s="43" t="s">
        <v>5</v>
      </c>
      <c r="M389" s="43" t="s">
        <v>5</v>
      </c>
      <c r="N389" s="43">
        <v>1</v>
      </c>
      <c r="O389" s="43">
        <v>41</v>
      </c>
      <c r="P389" s="44" t="s">
        <v>225</v>
      </c>
      <c r="Q389" s="38">
        <v>9110</v>
      </c>
      <c r="R389" s="38">
        <v>9150</v>
      </c>
      <c r="S389" s="38">
        <v>9200</v>
      </c>
      <c r="T389" s="38">
        <v>9200</v>
      </c>
      <c r="U389" s="44" t="s">
        <v>532</v>
      </c>
      <c r="V389" s="5"/>
      <c r="AE389" s="4"/>
      <c r="AF389" s="4"/>
    </row>
    <row r="390" spans="1:22" ht="24" hidden="1">
      <c r="A390" s="44">
        <v>67</v>
      </c>
      <c r="B390" s="120" t="s">
        <v>287</v>
      </c>
      <c r="C390" s="40" t="s">
        <v>218</v>
      </c>
      <c r="D390" s="41" t="s">
        <v>11</v>
      </c>
      <c r="E390" s="41" t="s">
        <v>8</v>
      </c>
      <c r="F390" s="41" t="s">
        <v>8</v>
      </c>
      <c r="G390" s="42"/>
      <c r="H390" s="43" t="s">
        <v>14</v>
      </c>
      <c r="I390" s="43" t="s">
        <v>10</v>
      </c>
      <c r="J390" s="43" t="s">
        <v>14</v>
      </c>
      <c r="K390" s="40" t="s">
        <v>13</v>
      </c>
      <c r="L390" s="43" t="s">
        <v>5</v>
      </c>
      <c r="M390" s="43" t="s">
        <v>5</v>
      </c>
      <c r="N390" s="43">
        <v>1</v>
      </c>
      <c r="O390" s="43">
        <v>41</v>
      </c>
      <c r="P390" s="44" t="s">
        <v>128</v>
      </c>
      <c r="Q390" s="38">
        <v>0</v>
      </c>
      <c r="R390" s="38">
        <v>0</v>
      </c>
      <c r="S390" s="38">
        <v>0</v>
      </c>
      <c r="T390" s="38">
        <v>0</v>
      </c>
      <c r="U390" s="44" t="s">
        <v>406</v>
      </c>
      <c r="V390" s="5"/>
    </row>
    <row r="391" spans="1:25" ht="126.75" customHeight="1">
      <c r="A391" s="44">
        <v>68</v>
      </c>
      <c r="B391" s="120" t="s">
        <v>287</v>
      </c>
      <c r="C391" s="40" t="s">
        <v>218</v>
      </c>
      <c r="D391" s="41" t="s">
        <v>11</v>
      </c>
      <c r="E391" s="41" t="s">
        <v>8</v>
      </c>
      <c r="F391" s="41" t="s">
        <v>8</v>
      </c>
      <c r="G391" s="42"/>
      <c r="H391" s="43" t="s">
        <v>14</v>
      </c>
      <c r="I391" s="43" t="s">
        <v>10</v>
      </c>
      <c r="J391" s="43" t="s">
        <v>14</v>
      </c>
      <c r="K391" s="40" t="s">
        <v>13</v>
      </c>
      <c r="L391" s="43" t="s">
        <v>5</v>
      </c>
      <c r="M391" s="43" t="s">
        <v>5</v>
      </c>
      <c r="N391" s="43">
        <v>2</v>
      </c>
      <c r="O391" s="43">
        <v>41</v>
      </c>
      <c r="P391" s="44" t="s">
        <v>539</v>
      </c>
      <c r="Q391" s="38">
        <v>8160</v>
      </c>
      <c r="R391" s="38">
        <v>38130</v>
      </c>
      <c r="S391" s="38">
        <v>30220</v>
      </c>
      <c r="T391" s="38">
        <v>24670</v>
      </c>
      <c r="U391" s="44" t="s">
        <v>462</v>
      </c>
      <c r="V391" s="5"/>
      <c r="Y391" s="4"/>
    </row>
    <row r="392" spans="1:22" ht="75" customHeight="1">
      <c r="A392" s="44">
        <v>76</v>
      </c>
      <c r="B392" s="120" t="s">
        <v>287</v>
      </c>
      <c r="C392" s="40" t="s">
        <v>218</v>
      </c>
      <c r="D392" s="41" t="s">
        <v>11</v>
      </c>
      <c r="E392" s="41" t="s">
        <v>8</v>
      </c>
      <c r="F392" s="41" t="s">
        <v>8</v>
      </c>
      <c r="G392" s="42"/>
      <c r="H392" s="43" t="s">
        <v>14</v>
      </c>
      <c r="I392" s="43" t="s">
        <v>10</v>
      </c>
      <c r="J392" s="43" t="s">
        <v>12</v>
      </c>
      <c r="K392" s="40" t="s">
        <v>22</v>
      </c>
      <c r="L392" s="43" t="s">
        <v>5</v>
      </c>
      <c r="M392" s="43" t="s">
        <v>5</v>
      </c>
      <c r="N392" s="43">
        <v>2</v>
      </c>
      <c r="O392" s="43">
        <v>41</v>
      </c>
      <c r="P392" s="44" t="s">
        <v>130</v>
      </c>
      <c r="Q392" s="38">
        <v>3000</v>
      </c>
      <c r="R392" s="38">
        <v>3000</v>
      </c>
      <c r="S392" s="38">
        <v>3000</v>
      </c>
      <c r="T392" s="38">
        <v>3000</v>
      </c>
      <c r="U392" s="45" t="s">
        <v>441</v>
      </c>
      <c r="V392" s="5"/>
    </row>
    <row r="393" spans="1:23" ht="58.5" customHeight="1">
      <c r="A393" s="44">
        <v>77</v>
      </c>
      <c r="B393" s="120" t="s">
        <v>287</v>
      </c>
      <c r="C393" s="40" t="s">
        <v>218</v>
      </c>
      <c r="D393" s="41" t="s">
        <v>11</v>
      </c>
      <c r="E393" s="41" t="s">
        <v>8</v>
      </c>
      <c r="F393" s="41" t="s">
        <v>8</v>
      </c>
      <c r="G393" s="42"/>
      <c r="H393" s="43" t="s">
        <v>14</v>
      </c>
      <c r="I393" s="43" t="s">
        <v>10</v>
      </c>
      <c r="J393" s="43" t="s">
        <v>12</v>
      </c>
      <c r="K393" s="40" t="s">
        <v>22</v>
      </c>
      <c r="L393" s="43" t="s">
        <v>5</v>
      </c>
      <c r="M393" s="43" t="s">
        <v>5</v>
      </c>
      <c r="N393" s="43" t="s">
        <v>10</v>
      </c>
      <c r="O393" s="43">
        <v>41</v>
      </c>
      <c r="P393" s="87" t="s">
        <v>427</v>
      </c>
      <c r="Q393" s="38">
        <v>2600</v>
      </c>
      <c r="R393" s="38">
        <v>2600</v>
      </c>
      <c r="S393" s="38">
        <v>2600</v>
      </c>
      <c r="T393" s="38">
        <v>2600</v>
      </c>
      <c r="U393" s="44"/>
      <c r="V393" s="5"/>
      <c r="W393" s="4"/>
    </row>
    <row r="394" spans="1:23" ht="91.5" customHeight="1" hidden="1">
      <c r="A394" s="44">
        <v>85</v>
      </c>
      <c r="B394" s="120" t="s">
        <v>287</v>
      </c>
      <c r="C394" s="43" t="s">
        <v>358</v>
      </c>
      <c r="D394" s="41" t="s">
        <v>11</v>
      </c>
      <c r="E394" s="41" t="s">
        <v>8</v>
      </c>
      <c r="F394" s="41" t="s">
        <v>8</v>
      </c>
      <c r="G394" s="42"/>
      <c r="H394" s="43">
        <v>6</v>
      </c>
      <c r="I394" s="43">
        <v>3</v>
      </c>
      <c r="J394" s="43">
        <v>7</v>
      </c>
      <c r="K394" s="40" t="s">
        <v>22</v>
      </c>
      <c r="L394" s="43"/>
      <c r="M394" s="43"/>
      <c r="N394" s="40" t="s">
        <v>108</v>
      </c>
      <c r="O394" s="121" t="s">
        <v>383</v>
      </c>
      <c r="P394" s="44" t="s">
        <v>367</v>
      </c>
      <c r="Q394" s="38"/>
      <c r="R394" s="38"/>
      <c r="S394" s="38"/>
      <c r="T394" s="38"/>
      <c r="U394" s="44" t="s">
        <v>403</v>
      </c>
      <c r="V394" s="5"/>
      <c r="W394" s="4"/>
    </row>
    <row r="395" spans="1:22" ht="92.25" customHeight="1" hidden="1">
      <c r="A395" s="44">
        <v>86</v>
      </c>
      <c r="B395" s="120" t="s">
        <v>287</v>
      </c>
      <c r="C395" s="40" t="s">
        <v>358</v>
      </c>
      <c r="D395" s="41" t="s">
        <v>11</v>
      </c>
      <c r="E395" s="41" t="s">
        <v>8</v>
      </c>
      <c r="F395" s="41" t="s">
        <v>8</v>
      </c>
      <c r="G395" s="42"/>
      <c r="H395" s="43">
        <v>6</v>
      </c>
      <c r="I395" s="43">
        <v>3</v>
      </c>
      <c r="J395" s="43">
        <v>7</v>
      </c>
      <c r="K395" s="40" t="s">
        <v>22</v>
      </c>
      <c r="L395" s="43"/>
      <c r="M395" s="43"/>
      <c r="N395" s="40" t="s">
        <v>51</v>
      </c>
      <c r="O395" s="121" t="s">
        <v>383</v>
      </c>
      <c r="P395" s="44" t="s">
        <v>366</v>
      </c>
      <c r="Q395" s="38"/>
      <c r="R395" s="38"/>
      <c r="S395" s="38"/>
      <c r="T395" s="38"/>
      <c r="U395" s="44" t="s">
        <v>404</v>
      </c>
      <c r="V395" s="5"/>
    </row>
    <row r="396" spans="1:23" ht="36">
      <c r="A396" s="44">
        <v>106</v>
      </c>
      <c r="B396" s="120" t="s">
        <v>287</v>
      </c>
      <c r="C396" s="40" t="s">
        <v>218</v>
      </c>
      <c r="D396" s="41" t="s">
        <v>11</v>
      </c>
      <c r="E396" s="41" t="s">
        <v>8</v>
      </c>
      <c r="F396" s="41" t="s">
        <v>8</v>
      </c>
      <c r="G396" s="42"/>
      <c r="H396" s="43" t="s">
        <v>14</v>
      </c>
      <c r="I396" s="43" t="s">
        <v>10</v>
      </c>
      <c r="J396" s="43" t="s">
        <v>12</v>
      </c>
      <c r="K396" s="40" t="s">
        <v>35</v>
      </c>
      <c r="L396" s="43" t="s">
        <v>5</v>
      </c>
      <c r="M396" s="43" t="s">
        <v>5</v>
      </c>
      <c r="N396" s="43" t="s">
        <v>5</v>
      </c>
      <c r="O396" s="43">
        <v>41</v>
      </c>
      <c r="P396" s="44" t="s">
        <v>228</v>
      </c>
      <c r="Q396" s="38">
        <v>8000</v>
      </c>
      <c r="R396" s="38">
        <v>8000</v>
      </c>
      <c r="S396" s="38">
        <v>8000</v>
      </c>
      <c r="T396" s="38">
        <v>8000</v>
      </c>
      <c r="U396" s="44"/>
      <c r="V396" s="5"/>
      <c r="W396" s="4"/>
    </row>
    <row r="397" spans="1:23" ht="140.25" customHeight="1" hidden="1">
      <c r="A397" s="44">
        <v>136</v>
      </c>
      <c r="B397" s="120" t="s">
        <v>287</v>
      </c>
      <c r="C397" s="40" t="s">
        <v>358</v>
      </c>
      <c r="D397" s="41" t="s">
        <v>11</v>
      </c>
      <c r="E397" s="41" t="s">
        <v>12</v>
      </c>
      <c r="F397" s="41" t="s">
        <v>40</v>
      </c>
      <c r="G397" s="42"/>
      <c r="H397" s="43">
        <v>6</v>
      </c>
      <c r="I397" s="43">
        <v>5</v>
      </c>
      <c r="J397" s="43">
        <v>1</v>
      </c>
      <c r="K397" s="40" t="s">
        <v>19</v>
      </c>
      <c r="L397" s="43"/>
      <c r="M397" s="43"/>
      <c r="N397" s="40" t="s">
        <v>43</v>
      </c>
      <c r="O397" s="37">
        <v>41</v>
      </c>
      <c r="P397" s="44" t="s">
        <v>375</v>
      </c>
      <c r="Q397" s="38"/>
      <c r="R397" s="38"/>
      <c r="S397" s="38"/>
      <c r="T397" s="38"/>
      <c r="U397" s="44" t="s">
        <v>428</v>
      </c>
      <c r="V397" s="5"/>
      <c r="W397" s="4"/>
    </row>
    <row r="398" spans="1:22" ht="92.25" customHeight="1" hidden="1">
      <c r="A398" s="44">
        <v>137</v>
      </c>
      <c r="B398" s="120" t="s">
        <v>287</v>
      </c>
      <c r="C398" s="40" t="s">
        <v>358</v>
      </c>
      <c r="D398" s="41" t="s">
        <v>11</v>
      </c>
      <c r="E398" s="41" t="s">
        <v>12</v>
      </c>
      <c r="F398" s="41" t="s">
        <v>40</v>
      </c>
      <c r="G398" s="42"/>
      <c r="H398" s="43">
        <v>6</v>
      </c>
      <c r="I398" s="43">
        <v>5</v>
      </c>
      <c r="J398" s="43">
        <v>1</v>
      </c>
      <c r="K398" s="40" t="s">
        <v>19</v>
      </c>
      <c r="L398" s="43"/>
      <c r="M398" s="43"/>
      <c r="N398" s="40" t="s">
        <v>44</v>
      </c>
      <c r="O398" s="37">
        <v>41</v>
      </c>
      <c r="P398" s="44" t="s">
        <v>376</v>
      </c>
      <c r="Q398" s="38"/>
      <c r="R398" s="38"/>
      <c r="S398" s="38"/>
      <c r="T398" s="38"/>
      <c r="U398" s="44" t="s">
        <v>429</v>
      </c>
      <c r="V398" s="5"/>
    </row>
    <row r="399" spans="1:22" ht="24" hidden="1">
      <c r="A399" s="44">
        <v>139</v>
      </c>
      <c r="B399" s="120" t="s">
        <v>287</v>
      </c>
      <c r="C399" s="95"/>
      <c r="D399" s="94" t="s">
        <v>11</v>
      </c>
      <c r="E399" s="94" t="s">
        <v>12</v>
      </c>
      <c r="F399" s="94" t="s">
        <v>40</v>
      </c>
      <c r="G399" s="95"/>
      <c r="H399" s="96">
        <v>6</v>
      </c>
      <c r="I399" s="96">
        <v>5</v>
      </c>
      <c r="J399" s="96">
        <v>1</v>
      </c>
      <c r="K399" s="85" t="s">
        <v>22</v>
      </c>
      <c r="L399" s="95"/>
      <c r="M399" s="95"/>
      <c r="N399" s="95"/>
      <c r="O399" s="95"/>
      <c r="P399" s="87" t="s">
        <v>353</v>
      </c>
      <c r="Q399" s="38"/>
      <c r="R399" s="38"/>
      <c r="S399" s="38"/>
      <c r="T399" s="38"/>
      <c r="U399" s="44" t="s">
        <v>351</v>
      </c>
      <c r="V399" s="5"/>
    </row>
    <row r="400" spans="1:23" ht="22.5">
      <c r="A400" s="33">
        <v>142</v>
      </c>
      <c r="B400" s="120" t="s">
        <v>287</v>
      </c>
      <c r="C400" s="40" t="s">
        <v>218</v>
      </c>
      <c r="D400" s="35" t="s">
        <v>11</v>
      </c>
      <c r="E400" s="35" t="s">
        <v>6</v>
      </c>
      <c r="F400" s="35" t="s">
        <v>40</v>
      </c>
      <c r="G400" s="36" t="s">
        <v>5</v>
      </c>
      <c r="H400" s="37" t="s">
        <v>14</v>
      </c>
      <c r="I400" s="37" t="s">
        <v>15</v>
      </c>
      <c r="J400" s="37" t="s">
        <v>8</v>
      </c>
      <c r="K400" s="34" t="s">
        <v>13</v>
      </c>
      <c r="L400" s="37" t="s">
        <v>5</v>
      </c>
      <c r="M400" s="37" t="s">
        <v>5</v>
      </c>
      <c r="N400" s="37" t="s">
        <v>5</v>
      </c>
      <c r="O400" s="37">
        <v>41</v>
      </c>
      <c r="P400" s="33" t="s">
        <v>141</v>
      </c>
      <c r="Q400" s="38">
        <v>217050</v>
      </c>
      <c r="R400" s="38">
        <v>228130</v>
      </c>
      <c r="S400" s="38">
        <v>234900</v>
      </c>
      <c r="T400" s="38">
        <v>242100</v>
      </c>
      <c r="U400" s="33"/>
      <c r="V400" s="5"/>
      <c r="W400" s="4"/>
    </row>
    <row r="401" spans="1:249" ht="84.75" customHeight="1">
      <c r="A401" s="123">
        <v>177</v>
      </c>
      <c r="B401" s="124" t="s">
        <v>287</v>
      </c>
      <c r="C401" s="58" t="s">
        <v>218</v>
      </c>
      <c r="D401" s="125" t="s">
        <v>43</v>
      </c>
      <c r="E401" s="125" t="s">
        <v>15</v>
      </c>
      <c r="F401" s="125" t="s">
        <v>10</v>
      </c>
      <c r="G401" s="126"/>
      <c r="H401" s="70">
        <v>7</v>
      </c>
      <c r="I401" s="70">
        <v>1</v>
      </c>
      <c r="J401" s="70">
        <v>1</v>
      </c>
      <c r="K401" s="127" t="s">
        <v>13</v>
      </c>
      <c r="L401" s="126"/>
      <c r="M401" s="126"/>
      <c r="N401" s="126"/>
      <c r="O401" s="70">
        <v>43</v>
      </c>
      <c r="P401" s="123" t="s">
        <v>84</v>
      </c>
      <c r="Q401" s="38">
        <v>5000</v>
      </c>
      <c r="R401" s="38">
        <v>227600</v>
      </c>
      <c r="S401" s="38">
        <v>82730</v>
      </c>
      <c r="T401" s="38">
        <v>113170</v>
      </c>
      <c r="U401" s="33" t="s">
        <v>533</v>
      </c>
      <c r="V401" s="5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</row>
    <row r="402" spans="1:22" ht="24" hidden="1">
      <c r="A402" s="56">
        <v>192</v>
      </c>
      <c r="B402" s="124" t="s">
        <v>287</v>
      </c>
      <c r="C402" s="58" t="s">
        <v>218</v>
      </c>
      <c r="D402" s="59" t="s">
        <v>11</v>
      </c>
      <c r="E402" s="59" t="s">
        <v>8</v>
      </c>
      <c r="F402" s="59" t="s">
        <v>8</v>
      </c>
      <c r="G402" s="60"/>
      <c r="H402" s="61">
        <v>7</v>
      </c>
      <c r="I402" s="61">
        <v>1</v>
      </c>
      <c r="J402" s="61">
        <v>3</v>
      </c>
      <c r="K402" s="57" t="s">
        <v>19</v>
      </c>
      <c r="L402" s="61"/>
      <c r="M402" s="61"/>
      <c r="N402" s="57" t="s">
        <v>41</v>
      </c>
      <c r="O402" s="61">
        <v>43</v>
      </c>
      <c r="P402" s="56" t="s">
        <v>297</v>
      </c>
      <c r="Q402" s="38"/>
      <c r="R402" s="38"/>
      <c r="S402" s="38"/>
      <c r="T402" s="38"/>
      <c r="U402" s="45"/>
      <c r="V402" s="5"/>
    </row>
    <row r="403" spans="1:22" ht="71.25" customHeight="1">
      <c r="A403" s="56">
        <v>194</v>
      </c>
      <c r="B403" s="84" t="s">
        <v>287</v>
      </c>
      <c r="C403" s="61" t="s">
        <v>358</v>
      </c>
      <c r="D403" s="59" t="s">
        <v>11</v>
      </c>
      <c r="E403" s="59" t="s">
        <v>8</v>
      </c>
      <c r="F403" s="59" t="s">
        <v>8</v>
      </c>
      <c r="G403" s="60"/>
      <c r="H403" s="61">
        <v>7</v>
      </c>
      <c r="I403" s="61">
        <v>1</v>
      </c>
      <c r="J403" s="61">
        <v>3</v>
      </c>
      <c r="K403" s="57" t="s">
        <v>22</v>
      </c>
      <c r="L403" s="61"/>
      <c r="M403" s="61"/>
      <c r="N403" s="57" t="s">
        <v>43</v>
      </c>
      <c r="O403" s="61">
        <v>111</v>
      </c>
      <c r="P403" s="56" t="s">
        <v>359</v>
      </c>
      <c r="Q403" s="38">
        <v>56040</v>
      </c>
      <c r="R403" s="38">
        <v>0</v>
      </c>
      <c r="S403" s="38">
        <v>0</v>
      </c>
      <c r="T403" s="38">
        <v>0</v>
      </c>
      <c r="U403" s="45" t="s">
        <v>534</v>
      </c>
      <c r="V403" s="5"/>
    </row>
    <row r="404" spans="1:22" ht="53.25" customHeight="1">
      <c r="A404" s="56">
        <v>195</v>
      </c>
      <c r="B404" s="124" t="s">
        <v>287</v>
      </c>
      <c r="C404" s="58" t="s">
        <v>218</v>
      </c>
      <c r="D404" s="59" t="s">
        <v>11</v>
      </c>
      <c r="E404" s="59" t="s">
        <v>8</v>
      </c>
      <c r="F404" s="59" t="s">
        <v>8</v>
      </c>
      <c r="G404" s="60"/>
      <c r="H404" s="61">
        <v>7</v>
      </c>
      <c r="I404" s="61">
        <v>1</v>
      </c>
      <c r="J404" s="61">
        <v>3</v>
      </c>
      <c r="K404" s="57" t="s">
        <v>22</v>
      </c>
      <c r="L404" s="61"/>
      <c r="M404" s="61"/>
      <c r="N404" s="57" t="s">
        <v>11</v>
      </c>
      <c r="O404" s="61">
        <v>43</v>
      </c>
      <c r="P404" s="56" t="s">
        <v>434</v>
      </c>
      <c r="Q404" s="38">
        <v>1000</v>
      </c>
      <c r="R404" s="38">
        <v>1000</v>
      </c>
      <c r="S404" s="38">
        <v>1000</v>
      </c>
      <c r="T404" s="38">
        <v>1000</v>
      </c>
      <c r="U404" s="83"/>
      <c r="V404" s="5"/>
    </row>
    <row r="405" spans="1:22" ht="24" hidden="1">
      <c r="A405" s="56">
        <v>199</v>
      </c>
      <c r="B405" s="124" t="s">
        <v>287</v>
      </c>
      <c r="C405" s="58" t="s">
        <v>218</v>
      </c>
      <c r="D405" s="59"/>
      <c r="E405" s="59"/>
      <c r="F405" s="59"/>
      <c r="G405" s="60"/>
      <c r="H405" s="61"/>
      <c r="I405" s="61"/>
      <c r="J405" s="61"/>
      <c r="K405" s="57"/>
      <c r="L405" s="61"/>
      <c r="M405" s="61"/>
      <c r="N405" s="61"/>
      <c r="O405" s="61"/>
      <c r="P405" s="56" t="s">
        <v>229</v>
      </c>
      <c r="Q405" s="38"/>
      <c r="R405" s="38"/>
      <c r="S405" s="38"/>
      <c r="T405" s="38"/>
      <c r="U405" s="45"/>
      <c r="V405" s="5"/>
    </row>
    <row r="406" spans="1:22" ht="22.5" hidden="1">
      <c r="A406" s="56">
        <v>208</v>
      </c>
      <c r="B406" s="124" t="s">
        <v>287</v>
      </c>
      <c r="C406" s="58" t="s">
        <v>218</v>
      </c>
      <c r="D406" s="59" t="s">
        <v>43</v>
      </c>
      <c r="E406" s="59" t="s">
        <v>15</v>
      </c>
      <c r="F406" s="59" t="s">
        <v>10</v>
      </c>
      <c r="G406" s="60" t="s">
        <v>5</v>
      </c>
      <c r="H406" s="61" t="s">
        <v>12</v>
      </c>
      <c r="I406" s="61" t="s">
        <v>8</v>
      </c>
      <c r="J406" s="61" t="s">
        <v>14</v>
      </c>
      <c r="K406" s="57" t="s">
        <v>5</v>
      </c>
      <c r="L406" s="61" t="s">
        <v>5</v>
      </c>
      <c r="M406" s="61" t="s">
        <v>5</v>
      </c>
      <c r="N406" s="57" t="s">
        <v>42</v>
      </c>
      <c r="O406" s="61">
        <v>43</v>
      </c>
      <c r="P406" s="56" t="s">
        <v>164</v>
      </c>
      <c r="Q406" s="38"/>
      <c r="R406" s="38"/>
      <c r="S406" s="38"/>
      <c r="T406" s="38"/>
      <c r="U406" s="44"/>
      <c r="V406" s="5"/>
    </row>
    <row r="407" spans="1:22" ht="24" hidden="1">
      <c r="A407" s="56">
        <v>210</v>
      </c>
      <c r="B407" s="124" t="s">
        <v>287</v>
      </c>
      <c r="C407" s="58" t="s">
        <v>218</v>
      </c>
      <c r="D407" s="59" t="s">
        <v>43</v>
      </c>
      <c r="E407" s="59" t="s">
        <v>15</v>
      </c>
      <c r="F407" s="59" t="s">
        <v>10</v>
      </c>
      <c r="G407" s="60" t="s">
        <v>5</v>
      </c>
      <c r="H407" s="61" t="s">
        <v>12</v>
      </c>
      <c r="I407" s="61" t="s">
        <v>8</v>
      </c>
      <c r="J407" s="61" t="s">
        <v>14</v>
      </c>
      <c r="K407" s="57"/>
      <c r="L407" s="61"/>
      <c r="M407" s="61"/>
      <c r="N407" s="57" t="s">
        <v>44</v>
      </c>
      <c r="O407" s="61">
        <v>43</v>
      </c>
      <c r="P407" s="56" t="s">
        <v>230</v>
      </c>
      <c r="Q407" s="38"/>
      <c r="R407" s="38"/>
      <c r="S407" s="38"/>
      <c r="T407" s="38"/>
      <c r="U407" s="44"/>
      <c r="V407" s="5"/>
    </row>
    <row r="408" spans="1:22" ht="22.5" hidden="1">
      <c r="A408" s="56">
        <v>214</v>
      </c>
      <c r="B408" s="124" t="s">
        <v>287</v>
      </c>
      <c r="C408" s="57" t="s">
        <v>218</v>
      </c>
      <c r="D408" s="59" t="s">
        <v>43</v>
      </c>
      <c r="E408" s="59" t="s">
        <v>15</v>
      </c>
      <c r="F408" s="59" t="s">
        <v>10</v>
      </c>
      <c r="G408" s="60"/>
      <c r="H408" s="61">
        <v>7</v>
      </c>
      <c r="I408" s="61">
        <v>1</v>
      </c>
      <c r="J408" s="61">
        <v>6</v>
      </c>
      <c r="K408" s="57"/>
      <c r="L408" s="61"/>
      <c r="M408" s="61"/>
      <c r="N408" s="57" t="s">
        <v>108</v>
      </c>
      <c r="O408" s="61">
        <v>43</v>
      </c>
      <c r="P408" s="56" t="s">
        <v>99</v>
      </c>
      <c r="Q408" s="38"/>
      <c r="R408" s="38"/>
      <c r="S408" s="38"/>
      <c r="T408" s="38"/>
      <c r="U408" s="44"/>
      <c r="V408" s="5"/>
    </row>
    <row r="409" spans="1:22" ht="67.5" hidden="1">
      <c r="A409" s="56">
        <v>236</v>
      </c>
      <c r="B409" s="84" t="s">
        <v>287</v>
      </c>
      <c r="C409" s="101" t="s">
        <v>4</v>
      </c>
      <c r="D409" s="128" t="s">
        <v>43</v>
      </c>
      <c r="E409" s="128" t="s">
        <v>15</v>
      </c>
      <c r="F409" s="128" t="s">
        <v>10</v>
      </c>
      <c r="G409" s="129" t="s">
        <v>5</v>
      </c>
      <c r="H409" s="101" t="s">
        <v>12</v>
      </c>
      <c r="I409" s="101" t="s">
        <v>8</v>
      </c>
      <c r="J409" s="101" t="s">
        <v>12</v>
      </c>
      <c r="K409" s="84" t="s">
        <v>13</v>
      </c>
      <c r="L409" s="101" t="s">
        <v>5</v>
      </c>
      <c r="M409" s="101" t="s">
        <v>5</v>
      </c>
      <c r="N409" s="84">
        <v>16</v>
      </c>
      <c r="O409" s="101" t="s">
        <v>214</v>
      </c>
      <c r="P409" s="56" t="s">
        <v>207</v>
      </c>
      <c r="Q409" s="38"/>
      <c r="R409" s="38"/>
      <c r="S409" s="38"/>
      <c r="T409" s="38"/>
      <c r="U409" s="44"/>
      <c r="V409" s="5"/>
    </row>
    <row r="410" spans="1:22" ht="68.25" customHeight="1">
      <c r="A410" s="56">
        <v>238</v>
      </c>
      <c r="B410" s="84" t="s">
        <v>287</v>
      </c>
      <c r="C410" s="61"/>
      <c r="D410" s="59" t="s">
        <v>43</v>
      </c>
      <c r="E410" s="59" t="s">
        <v>15</v>
      </c>
      <c r="F410" s="59" t="s">
        <v>10</v>
      </c>
      <c r="G410" s="60"/>
      <c r="H410" s="61">
        <v>7</v>
      </c>
      <c r="I410" s="61">
        <v>1</v>
      </c>
      <c r="J410" s="61">
        <v>7</v>
      </c>
      <c r="K410" s="57" t="s">
        <v>13</v>
      </c>
      <c r="L410" s="61"/>
      <c r="M410" s="61"/>
      <c r="N410" s="57" t="s">
        <v>191</v>
      </c>
      <c r="O410" s="61">
        <v>43</v>
      </c>
      <c r="P410" s="56" t="s">
        <v>166</v>
      </c>
      <c r="Q410" s="38">
        <v>17000</v>
      </c>
      <c r="R410" s="38">
        <v>27000</v>
      </c>
      <c r="S410" s="38">
        <v>5000</v>
      </c>
      <c r="T410" s="38">
        <v>1000</v>
      </c>
      <c r="U410" s="44" t="s">
        <v>535</v>
      </c>
      <c r="V410" s="5"/>
    </row>
    <row r="411" spans="1:22" ht="120">
      <c r="A411" s="56">
        <v>240</v>
      </c>
      <c r="B411" s="84" t="s">
        <v>287</v>
      </c>
      <c r="C411" s="62">
        <v>39815</v>
      </c>
      <c r="D411" s="59" t="s">
        <v>43</v>
      </c>
      <c r="E411" s="59" t="s">
        <v>15</v>
      </c>
      <c r="F411" s="59" t="s">
        <v>10</v>
      </c>
      <c r="G411" s="60"/>
      <c r="H411" s="61">
        <v>7</v>
      </c>
      <c r="I411" s="61">
        <v>1</v>
      </c>
      <c r="J411" s="61">
        <v>7</v>
      </c>
      <c r="K411" s="57" t="s">
        <v>13</v>
      </c>
      <c r="L411" s="61"/>
      <c r="M411" s="61"/>
      <c r="N411" s="57" t="s">
        <v>345</v>
      </c>
      <c r="O411" s="61">
        <v>43</v>
      </c>
      <c r="P411" s="56" t="s">
        <v>540</v>
      </c>
      <c r="Q411" s="38">
        <v>0</v>
      </c>
      <c r="R411" s="38">
        <v>530000</v>
      </c>
      <c r="S411" s="38">
        <v>220000</v>
      </c>
      <c r="T411" s="38">
        <v>0</v>
      </c>
      <c r="U411" s="44" t="s">
        <v>482</v>
      </c>
      <c r="V411" s="5"/>
    </row>
    <row r="412" spans="1:22" ht="22.5" hidden="1">
      <c r="A412" s="56">
        <v>245</v>
      </c>
      <c r="B412" s="84" t="s">
        <v>287</v>
      </c>
      <c r="C412" s="61"/>
      <c r="D412" s="59"/>
      <c r="E412" s="59"/>
      <c r="F412" s="59"/>
      <c r="G412" s="60"/>
      <c r="H412" s="61"/>
      <c r="I412" s="61"/>
      <c r="J412" s="61"/>
      <c r="K412" s="57"/>
      <c r="L412" s="61"/>
      <c r="M412" s="61"/>
      <c r="N412" s="57"/>
      <c r="O412" s="61"/>
      <c r="P412" s="56" t="s">
        <v>234</v>
      </c>
      <c r="Q412" s="38"/>
      <c r="R412" s="38"/>
      <c r="S412" s="38"/>
      <c r="T412" s="38"/>
      <c r="U412" s="44"/>
      <c r="V412" s="5"/>
    </row>
    <row r="413" spans="1:22" ht="108.75" customHeight="1" hidden="1">
      <c r="A413" s="56">
        <v>246</v>
      </c>
      <c r="B413" s="124" t="s">
        <v>287</v>
      </c>
      <c r="C413" s="58" t="s">
        <v>218</v>
      </c>
      <c r="D413" s="59" t="s">
        <v>43</v>
      </c>
      <c r="E413" s="59" t="s">
        <v>15</v>
      </c>
      <c r="F413" s="59" t="s">
        <v>10</v>
      </c>
      <c r="G413" s="60"/>
      <c r="H413" s="61">
        <v>7</v>
      </c>
      <c r="I413" s="61">
        <v>1</v>
      </c>
      <c r="J413" s="61">
        <v>7</v>
      </c>
      <c r="K413" s="57" t="s">
        <v>13</v>
      </c>
      <c r="L413" s="61"/>
      <c r="M413" s="61"/>
      <c r="N413" s="57" t="s">
        <v>348</v>
      </c>
      <c r="O413" s="101" t="s">
        <v>344</v>
      </c>
      <c r="P413" s="56" t="s">
        <v>361</v>
      </c>
      <c r="Q413" s="38"/>
      <c r="R413" s="38"/>
      <c r="S413" s="38"/>
      <c r="T413" s="38"/>
      <c r="U413" s="44" t="s">
        <v>407</v>
      </c>
      <c r="V413" s="5"/>
    </row>
    <row r="414" spans="1:23" ht="67.5" hidden="1">
      <c r="A414" s="56">
        <v>247</v>
      </c>
      <c r="B414" s="124" t="s">
        <v>287</v>
      </c>
      <c r="C414" s="58" t="s">
        <v>358</v>
      </c>
      <c r="D414" s="59" t="s">
        <v>43</v>
      </c>
      <c r="E414" s="59" t="s">
        <v>15</v>
      </c>
      <c r="F414" s="59" t="s">
        <v>10</v>
      </c>
      <c r="G414" s="60"/>
      <c r="H414" s="61">
        <v>7</v>
      </c>
      <c r="I414" s="61">
        <v>1</v>
      </c>
      <c r="J414" s="61">
        <v>7</v>
      </c>
      <c r="K414" s="57" t="s">
        <v>13</v>
      </c>
      <c r="L414" s="61"/>
      <c r="M414" s="61"/>
      <c r="N414" s="57" t="s">
        <v>384</v>
      </c>
      <c r="O414" s="101" t="s">
        <v>344</v>
      </c>
      <c r="P414" s="56" t="s">
        <v>362</v>
      </c>
      <c r="Q414" s="38"/>
      <c r="R414" s="38"/>
      <c r="S414" s="38"/>
      <c r="T414" s="38"/>
      <c r="U414" s="44" t="s">
        <v>363</v>
      </c>
      <c r="V414" s="5"/>
      <c r="W414" s="4"/>
    </row>
    <row r="415" spans="1:23" ht="144" hidden="1">
      <c r="A415" s="56">
        <f>A414+1</f>
        <v>248</v>
      </c>
      <c r="B415" s="124" t="s">
        <v>287</v>
      </c>
      <c r="C415" s="61" t="s">
        <v>358</v>
      </c>
      <c r="D415" s="59" t="s">
        <v>43</v>
      </c>
      <c r="E415" s="59" t="s">
        <v>15</v>
      </c>
      <c r="F415" s="59" t="s">
        <v>10</v>
      </c>
      <c r="G415" s="60"/>
      <c r="H415" s="61">
        <v>7</v>
      </c>
      <c r="I415" s="61">
        <v>2</v>
      </c>
      <c r="J415" s="61">
        <v>1</v>
      </c>
      <c r="K415" s="57" t="s">
        <v>27</v>
      </c>
      <c r="L415" s="61" t="s">
        <v>5</v>
      </c>
      <c r="M415" s="61" t="s">
        <v>5</v>
      </c>
      <c r="N415" s="57" t="s">
        <v>5</v>
      </c>
      <c r="O415" s="61">
        <v>43</v>
      </c>
      <c r="P415" s="130" t="s">
        <v>448</v>
      </c>
      <c r="Q415" s="38">
        <v>0</v>
      </c>
      <c r="R415" s="38">
        <v>0</v>
      </c>
      <c r="S415" s="38">
        <v>0</v>
      </c>
      <c r="T415" s="38">
        <v>0</v>
      </c>
      <c r="U415" s="44" t="s">
        <v>449</v>
      </c>
      <c r="V415" s="5"/>
      <c r="W415" s="4"/>
    </row>
    <row r="416" spans="1:23" ht="24" hidden="1">
      <c r="A416" s="56">
        <v>279</v>
      </c>
      <c r="B416" s="84" t="s">
        <v>287</v>
      </c>
      <c r="C416" s="62" t="s">
        <v>358</v>
      </c>
      <c r="D416" s="59" t="s">
        <v>11</v>
      </c>
      <c r="E416" s="59" t="s">
        <v>12</v>
      </c>
      <c r="F416" s="59" t="s">
        <v>40</v>
      </c>
      <c r="G416" s="60"/>
      <c r="H416" s="61">
        <v>8</v>
      </c>
      <c r="I416" s="61">
        <v>2</v>
      </c>
      <c r="J416" s="61">
        <v>1</v>
      </c>
      <c r="K416" s="57" t="s">
        <v>24</v>
      </c>
      <c r="L416" s="61"/>
      <c r="M416" s="61"/>
      <c r="N416" s="57" t="s">
        <v>42</v>
      </c>
      <c r="O416" s="61">
        <v>43</v>
      </c>
      <c r="P416" s="56" t="s">
        <v>352</v>
      </c>
      <c r="Q416" s="38"/>
      <c r="R416" s="38"/>
      <c r="S416" s="38"/>
      <c r="T416" s="38"/>
      <c r="U416" s="44" t="s">
        <v>351</v>
      </c>
      <c r="V416" s="5"/>
      <c r="W416" s="4"/>
    </row>
    <row r="417" spans="1:23" ht="154.5" customHeight="1" hidden="1">
      <c r="A417" s="56">
        <v>284</v>
      </c>
      <c r="B417" s="124" t="s">
        <v>287</v>
      </c>
      <c r="C417" s="58" t="s">
        <v>358</v>
      </c>
      <c r="D417" s="59" t="s">
        <v>11</v>
      </c>
      <c r="E417" s="59" t="s">
        <v>12</v>
      </c>
      <c r="F417" s="59" t="s">
        <v>40</v>
      </c>
      <c r="G417" s="60"/>
      <c r="H417" s="61">
        <v>8</v>
      </c>
      <c r="I417" s="61">
        <v>2</v>
      </c>
      <c r="J417" s="61">
        <v>1</v>
      </c>
      <c r="K417" s="57" t="s">
        <v>9</v>
      </c>
      <c r="L417" s="61"/>
      <c r="M417" s="61"/>
      <c r="N417" s="57" t="s">
        <v>43</v>
      </c>
      <c r="O417" s="61">
        <v>43</v>
      </c>
      <c r="P417" s="56" t="s">
        <v>371</v>
      </c>
      <c r="Q417" s="38"/>
      <c r="R417" s="38"/>
      <c r="S417" s="38"/>
      <c r="T417" s="38"/>
      <c r="U417" s="65" t="s">
        <v>430</v>
      </c>
      <c r="V417" s="5"/>
      <c r="W417" s="4"/>
    </row>
    <row r="418" spans="1:22" ht="111" customHeight="1" hidden="1">
      <c r="A418" s="56">
        <v>285</v>
      </c>
      <c r="B418" s="131" t="s">
        <v>287</v>
      </c>
      <c r="C418" s="70" t="s">
        <v>358</v>
      </c>
      <c r="D418" s="59" t="s">
        <v>11</v>
      </c>
      <c r="E418" s="59" t="s">
        <v>12</v>
      </c>
      <c r="F418" s="59" t="s">
        <v>40</v>
      </c>
      <c r="G418" s="60"/>
      <c r="H418" s="61">
        <v>8</v>
      </c>
      <c r="I418" s="61">
        <v>2</v>
      </c>
      <c r="J418" s="61">
        <v>1</v>
      </c>
      <c r="K418" s="57" t="s">
        <v>9</v>
      </c>
      <c r="L418" s="61"/>
      <c r="M418" s="61"/>
      <c r="N418" s="57" t="s">
        <v>44</v>
      </c>
      <c r="O418" s="61">
        <v>43</v>
      </c>
      <c r="P418" s="56" t="s">
        <v>372</v>
      </c>
      <c r="Q418" s="38"/>
      <c r="R418" s="38"/>
      <c r="S418" s="38"/>
      <c r="T418" s="38"/>
      <c r="U418" s="65" t="s">
        <v>431</v>
      </c>
      <c r="V418" s="5"/>
    </row>
    <row r="419" spans="1:22" ht="137.25" customHeight="1">
      <c r="A419" s="87">
        <v>292</v>
      </c>
      <c r="B419" s="112" t="s">
        <v>287</v>
      </c>
      <c r="C419" s="85" t="s">
        <v>218</v>
      </c>
      <c r="D419" s="94" t="s">
        <v>44</v>
      </c>
      <c r="E419" s="94" t="s">
        <v>15</v>
      </c>
      <c r="F419" s="94" t="s">
        <v>40</v>
      </c>
      <c r="G419" s="95" t="s">
        <v>5</v>
      </c>
      <c r="H419" s="96" t="s">
        <v>14</v>
      </c>
      <c r="I419" s="96" t="s">
        <v>10</v>
      </c>
      <c r="J419" s="96" t="s">
        <v>18</v>
      </c>
      <c r="K419" s="85" t="s">
        <v>27</v>
      </c>
      <c r="L419" s="96" t="s">
        <v>5</v>
      </c>
      <c r="M419" s="96" t="s">
        <v>5</v>
      </c>
      <c r="N419" s="85" t="s">
        <v>5</v>
      </c>
      <c r="O419" s="112" t="s">
        <v>196</v>
      </c>
      <c r="P419" s="87" t="s">
        <v>172</v>
      </c>
      <c r="Q419" s="38">
        <v>1300</v>
      </c>
      <c r="R419" s="38">
        <v>3000</v>
      </c>
      <c r="S419" s="38">
        <v>2000</v>
      </c>
      <c r="T419" s="38">
        <v>2000</v>
      </c>
      <c r="U419" s="44" t="s">
        <v>536</v>
      </c>
      <c r="V419" s="5"/>
    </row>
    <row r="420" spans="1:23" ht="99.75" customHeight="1">
      <c r="A420" s="103">
        <v>293</v>
      </c>
      <c r="B420" s="112" t="s">
        <v>287</v>
      </c>
      <c r="C420" s="85" t="s">
        <v>218</v>
      </c>
      <c r="D420" s="105" t="s">
        <v>45</v>
      </c>
      <c r="E420" s="105" t="s">
        <v>15</v>
      </c>
      <c r="F420" s="105" t="s">
        <v>40</v>
      </c>
      <c r="G420" s="106" t="s">
        <v>5</v>
      </c>
      <c r="H420" s="107" t="s">
        <v>14</v>
      </c>
      <c r="I420" s="107" t="s">
        <v>10</v>
      </c>
      <c r="J420" s="107" t="s">
        <v>7</v>
      </c>
      <c r="K420" s="104" t="s">
        <v>13</v>
      </c>
      <c r="L420" s="107" t="s">
        <v>5</v>
      </c>
      <c r="M420" s="107" t="s">
        <v>5</v>
      </c>
      <c r="N420" s="104" t="s">
        <v>5</v>
      </c>
      <c r="O420" s="107">
        <v>41</v>
      </c>
      <c r="P420" s="103" t="s">
        <v>173</v>
      </c>
      <c r="Q420" s="38">
        <v>2150</v>
      </c>
      <c r="R420" s="38">
        <v>2050</v>
      </c>
      <c r="S420" s="38">
        <v>2050</v>
      </c>
      <c r="T420" s="38">
        <v>2100</v>
      </c>
      <c r="U420" s="33" t="s">
        <v>537</v>
      </c>
      <c r="V420" s="5"/>
      <c r="W420" s="4"/>
    </row>
    <row r="421" spans="1:22" ht="69" customHeight="1">
      <c r="A421" s="103">
        <v>294</v>
      </c>
      <c r="B421" s="112" t="s">
        <v>287</v>
      </c>
      <c r="C421" s="85" t="s">
        <v>218</v>
      </c>
      <c r="D421" s="94" t="s">
        <v>45</v>
      </c>
      <c r="E421" s="94" t="s">
        <v>15</v>
      </c>
      <c r="F421" s="94" t="s">
        <v>40</v>
      </c>
      <c r="G421" s="95" t="s">
        <v>5</v>
      </c>
      <c r="H421" s="96" t="s">
        <v>14</v>
      </c>
      <c r="I421" s="96" t="s">
        <v>10</v>
      </c>
      <c r="J421" s="96" t="s">
        <v>18</v>
      </c>
      <c r="K421" s="85" t="s">
        <v>22</v>
      </c>
      <c r="L421" s="96" t="s">
        <v>5</v>
      </c>
      <c r="M421" s="96" t="s">
        <v>5</v>
      </c>
      <c r="N421" s="85"/>
      <c r="O421" s="107">
        <v>41</v>
      </c>
      <c r="P421" s="87" t="s">
        <v>174</v>
      </c>
      <c r="Q421" s="38">
        <v>1200</v>
      </c>
      <c r="R421" s="38">
        <v>1200</v>
      </c>
      <c r="S421" s="38">
        <v>1200</v>
      </c>
      <c r="T421" s="38">
        <v>1200</v>
      </c>
      <c r="U421" s="33" t="s">
        <v>432</v>
      </c>
      <c r="V421" s="5"/>
    </row>
    <row r="422" spans="1:21" ht="12.75">
      <c r="A422" s="44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7" t="s">
        <v>343</v>
      </c>
      <c r="Q422" s="48">
        <f>SUM(Q387:Q421)</f>
        <v>331610</v>
      </c>
      <c r="R422" s="48">
        <f>SUM(R387:R421)</f>
        <v>1080860</v>
      </c>
      <c r="S422" s="48">
        <f>SUM(S387:S421)</f>
        <v>601900</v>
      </c>
      <c r="T422" s="48">
        <f>SUM(T387:T421)</f>
        <v>410040</v>
      </c>
      <c r="U422" s="55"/>
    </row>
    <row r="423" spans="1:21" ht="13.5" thickBot="1">
      <c r="A423" s="50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50"/>
      <c r="Q423" s="51"/>
      <c r="R423" s="51"/>
      <c r="S423" s="51"/>
      <c r="T423" s="51"/>
      <c r="U423" s="51"/>
    </row>
    <row r="424" spans="1:21" ht="13.5" thickBot="1">
      <c r="A424" s="52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44" t="s">
        <v>193</v>
      </c>
      <c r="Q424" s="53">
        <f>SUM(Q387:Q400,Q419:Q421)</f>
        <v>252570</v>
      </c>
      <c r="R424" s="53">
        <f>SUM(R387:R400,R419:R421)</f>
        <v>295260</v>
      </c>
      <c r="S424" s="53">
        <f>SUM(S387:S400,S419:S421)</f>
        <v>293170</v>
      </c>
      <c r="T424" s="53">
        <f>SUM(T387:T400,T419:T421)</f>
        <v>294870</v>
      </c>
      <c r="U424" s="55"/>
    </row>
    <row r="425" spans="1:21" ht="13.5" thickBot="1">
      <c r="A425" s="54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44" t="s">
        <v>194</v>
      </c>
      <c r="Q425" s="53">
        <f>SUM(Q401:Q415)</f>
        <v>79040</v>
      </c>
      <c r="R425" s="53">
        <f>SUM(R401:R415)</f>
        <v>785600</v>
      </c>
      <c r="S425" s="53">
        <f>SUM(S401:S415)</f>
        <v>308730</v>
      </c>
      <c r="T425" s="53">
        <f>SUM(T401:T415)</f>
        <v>115170</v>
      </c>
      <c r="U425" s="55"/>
    </row>
    <row r="426" spans="1:21" ht="13.5" thickBot="1">
      <c r="A426" s="10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87" t="s">
        <v>336</v>
      </c>
      <c r="Q426" s="53">
        <f>SUM(Q416:Q418)</f>
        <v>0</v>
      </c>
      <c r="R426" s="53">
        <f>SUM(R416:R418)</f>
        <v>0</v>
      </c>
      <c r="S426" s="53">
        <f>SUM(S416:S418)</f>
        <v>0</v>
      </c>
      <c r="T426" s="53">
        <f>SUM(T416:T418)</f>
        <v>0</v>
      </c>
      <c r="U426" s="55"/>
    </row>
    <row r="427" spans="1:21" ht="12.75">
      <c r="A427" s="50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50"/>
      <c r="Q427" s="51"/>
      <c r="R427" s="51"/>
      <c r="S427" s="51"/>
      <c r="T427" s="51"/>
      <c r="U427" s="51"/>
    </row>
    <row r="428" spans="1:21" ht="12.75">
      <c r="A428" s="50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50"/>
      <c r="Q428" s="51"/>
      <c r="R428" s="51"/>
      <c r="S428" s="51"/>
      <c r="T428" s="51"/>
      <c r="U428" s="51"/>
    </row>
    <row r="429" spans="1:21" ht="13.5" thickBot="1">
      <c r="A429" s="50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50"/>
      <c r="Q429" s="51"/>
      <c r="R429" s="51"/>
      <c r="S429" s="51"/>
      <c r="T429" s="51"/>
      <c r="U429" s="51"/>
    </row>
    <row r="430" spans="1:21" ht="12.75">
      <c r="A430" s="50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132" t="s">
        <v>54</v>
      </c>
      <c r="Q430" s="133">
        <f>Q227+Q237+Q247+Q256</f>
        <v>790240</v>
      </c>
      <c r="R430" s="133">
        <f>R227+R237+R247+R256</f>
        <v>792670</v>
      </c>
      <c r="S430" s="133">
        <f>S227+S237+S247+S256</f>
        <v>837870</v>
      </c>
      <c r="T430" s="133">
        <f>T227+T237+T247+T256</f>
        <v>882100</v>
      </c>
      <c r="U430" s="50"/>
    </row>
    <row r="431" spans="1:21" ht="12.75">
      <c r="A431" s="50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134" t="s">
        <v>55</v>
      </c>
      <c r="Q431" s="135">
        <f>Q20+Q33+Q42+Q59+Q92+Q101+Q131+Q142+Q152+Q184+Q195+Q217+Q227+Q237+Q247+Q256+Q277+Q288+Q298+Q344+Q381+Q424</f>
        <v>1950690</v>
      </c>
      <c r="R431" s="135">
        <f>R20+R33+R42+R59+R92+R101+R131+R142+R152+R184+R195+R217+R227+R237+R247+R256+R277+R288+R298+R344+R381+R424</f>
        <v>2020200</v>
      </c>
      <c r="S431" s="135">
        <f>S20+S33+S42+S59+S92+S101+S131+S142+S152+S184+S195+S217+S227+S237+S247+S256+S277+S288+S298+S344+S381+S424</f>
        <v>2086100</v>
      </c>
      <c r="T431" s="135">
        <f>T20+T33+T42+T59+T92+T101+T131+T142+T152+T184+T195+T217+T227+T237+T247+T256+T277+T288+T298+T344+T381+T424</f>
        <v>2154570</v>
      </c>
      <c r="U431" s="51"/>
    </row>
    <row r="432" spans="1:21" ht="48">
      <c r="A432" s="50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136" t="s">
        <v>101</v>
      </c>
      <c r="Q432" s="137">
        <f>Q227</f>
        <v>511840</v>
      </c>
      <c r="R432" s="137">
        <f>R227</f>
        <v>501000</v>
      </c>
      <c r="S432" s="137">
        <f>S227</f>
        <v>529000</v>
      </c>
      <c r="T432" s="137">
        <f>T227</f>
        <v>555000</v>
      </c>
      <c r="U432" s="50" t="s">
        <v>458</v>
      </c>
    </row>
    <row r="433" spans="1:21" ht="24.75" thickBot="1">
      <c r="A433" s="50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138" t="s">
        <v>102</v>
      </c>
      <c r="Q433" s="139"/>
      <c r="R433" s="139"/>
      <c r="S433" s="139"/>
      <c r="T433" s="139"/>
      <c r="U433" s="51"/>
    </row>
    <row r="434" spans="1:21" ht="12.75">
      <c r="A434" s="50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140" t="s">
        <v>56</v>
      </c>
      <c r="Q434" s="133">
        <f>Q21+Q34+Q43+Q60+Q93+Q102+Q132+Q143+Q153+Q185+Q196+Q218+Q219+Q228+Q238+Q248+Q257+Q278+Q289+Q299+Q345+Q346+Q382+Q425+Q426</f>
        <v>503180</v>
      </c>
      <c r="R434" s="133">
        <f>R21+R34+R43+R60+R93+R102+R132+R143+R153+R185+R196+R218+R219+R228+R238+R248+R257+R278+R289+R299+R345+R346+R382+R425+R426</f>
        <v>2463900</v>
      </c>
      <c r="S434" s="133">
        <f>S21+S34+S43+S60+S93+S102+S132+S143+S153+S185+S196+S218+S219+S228+S238+S248+S257+S278+S289+S299+S345+S346+S382+S425+S426</f>
        <v>484300</v>
      </c>
      <c r="T434" s="133">
        <f>T21+T34+T43+T60+T93+T102+T132+T143+T153+T185+T196+T218+T219+T228+T238+T248+T257+T278+T289+T299+T345+T346+T382+T425+T426</f>
        <v>283100</v>
      </c>
      <c r="U434" s="51"/>
    </row>
    <row r="435" spans="1:21" ht="24.75" thickBot="1">
      <c r="A435" s="50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141" t="s">
        <v>102</v>
      </c>
      <c r="Q435" s="139">
        <f>Q212+Q213+Q313+Q314+Q315+Q416+Q417+Q418</f>
        <v>71730</v>
      </c>
      <c r="R435" s="139">
        <f>R212+R213+R313+R314+R315+R416+R417+R418</f>
        <v>69600</v>
      </c>
      <c r="S435" s="139">
        <f>S212+S213+S313+S314+S315+S416+S417+S418</f>
        <v>70270</v>
      </c>
      <c r="T435" s="139">
        <f>T212+T213+T313+T314+T315+T416+T417+T418</f>
        <v>70930</v>
      </c>
      <c r="U435" s="51"/>
    </row>
    <row r="436" spans="1:21" ht="13.5" thickBot="1">
      <c r="A436" s="50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50"/>
      <c r="Q436" s="51"/>
      <c r="R436" s="51"/>
      <c r="S436" s="51"/>
      <c r="T436" s="51"/>
      <c r="U436" s="51"/>
    </row>
    <row r="437" spans="1:21" ht="13.5" thickBot="1">
      <c r="A437" s="50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18" t="s">
        <v>52</v>
      </c>
      <c r="Q437" s="142">
        <f>SUM(Q431,Q434)</f>
        <v>2453870</v>
      </c>
      <c r="R437" s="142">
        <f>SUM(R431,R434)</f>
        <v>4484100</v>
      </c>
      <c r="S437" s="142">
        <f>SUM(S431,S434)</f>
        <v>2570400</v>
      </c>
      <c r="T437" s="142">
        <f>SUM(T431,T434)</f>
        <v>2437670</v>
      </c>
      <c r="U437" s="51"/>
    </row>
    <row r="438" spans="1:21" ht="13.5" thickBot="1">
      <c r="A438" s="50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50"/>
      <c r="Q438" s="51"/>
      <c r="R438" s="51"/>
      <c r="S438" s="51"/>
      <c r="T438" s="51"/>
      <c r="U438" s="51"/>
    </row>
    <row r="439" spans="1:21" ht="13.5" thickBot="1">
      <c r="A439" s="52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44" t="s">
        <v>193</v>
      </c>
      <c r="Q439" s="51"/>
      <c r="R439" s="51"/>
      <c r="S439" s="51"/>
      <c r="T439" s="51"/>
      <c r="U439" s="51"/>
    </row>
    <row r="440" spans="1:21" ht="13.5" thickBot="1">
      <c r="A440" s="54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44" t="s">
        <v>194</v>
      </c>
      <c r="Q440" s="51"/>
      <c r="R440" s="51"/>
      <c r="S440" s="51"/>
      <c r="T440" s="51"/>
      <c r="U440" s="51"/>
    </row>
    <row r="441" spans="1:21" ht="12.75">
      <c r="A441" s="50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51"/>
      <c r="Q441" s="51"/>
      <c r="R441" s="51"/>
      <c r="S441" s="51"/>
      <c r="T441" s="51"/>
      <c r="U441" s="51"/>
    </row>
    <row r="442" spans="1:2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143">
        <v>43073</v>
      </c>
      <c r="Q442" s="51"/>
      <c r="R442" s="51"/>
      <c r="S442" s="51"/>
      <c r="T442" s="51"/>
      <c r="U442" s="51"/>
    </row>
    <row r="443" spans="1:21" ht="24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50" t="s">
        <v>244</v>
      </c>
      <c r="Q443" s="51"/>
      <c r="R443" s="51"/>
      <c r="S443" s="51"/>
      <c r="T443" s="51"/>
      <c r="U443" s="51"/>
    </row>
    <row r="444" spans="1:2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50"/>
      <c r="Q444" s="144" t="s">
        <v>237</v>
      </c>
      <c r="R444" s="144"/>
      <c r="S444" s="144"/>
      <c r="T444" s="51"/>
      <c r="U444" s="51"/>
    </row>
    <row r="445" spans="1:2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51"/>
      <c r="Q445" s="144" t="s">
        <v>238</v>
      </c>
      <c r="R445" s="144"/>
      <c r="S445" s="144"/>
      <c r="T445" s="51"/>
      <c r="U445" s="51"/>
    </row>
    <row r="446" spans="1:2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51" t="s">
        <v>459</v>
      </c>
      <c r="Q446" s="9"/>
      <c r="R446" s="9"/>
      <c r="S446" s="9"/>
      <c r="T446" s="9"/>
      <c r="U446" s="9"/>
    </row>
  </sheetData>
  <sheetProtection password="DE64" sheet="1" scenarios="1"/>
  <mergeCells count="3">
    <mergeCell ref="AA50:AE50"/>
    <mergeCell ref="W65:Y65"/>
    <mergeCell ref="P1:U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cervenakova</cp:lastModifiedBy>
  <cp:lastPrinted>2017-12-05T09:42:39Z</cp:lastPrinted>
  <dcterms:created xsi:type="dcterms:W3CDTF">2005-01-27T16:25:23Z</dcterms:created>
  <dcterms:modified xsi:type="dcterms:W3CDTF">2017-12-12T16:14:20Z</dcterms:modified>
  <cp:category/>
  <cp:version/>
  <cp:contentType/>
  <cp:contentStatus/>
</cp:coreProperties>
</file>